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8_{65D0074F-3123-4CE0-A560-5BE21930D738}" xr6:coauthVersionLast="47" xr6:coauthVersionMax="47" xr10:uidLastSave="{00000000-0000-0000-0000-000000000000}"/>
  <bookViews>
    <workbookView xWindow="-120" yWindow="-120" windowWidth="29040" windowHeight="15840" xr2:uid="{5DAE20F9-8535-4BA7-A8D7-14FD7A853197}"/>
  </bookViews>
  <sheets>
    <sheet name="Facilities" sheetId="1" r:id="rId1"/>
    <sheet name="Facilities2" sheetId="13" r:id="rId2"/>
    <sheet name="Family support" sheetId="3" r:id="rId3"/>
    <sheet name="Greenspace" sheetId="11" r:id="rId4"/>
    <sheet name="Housing" sheetId="5" r:id="rId5"/>
    <sheet name="Housing1" sheetId="6" r:id="rId6"/>
    <sheet name="Housing2" sheetId="8" r:id="rId7"/>
    <sheet name="Housing3" sheetId="10" r:id="rId8"/>
    <sheet name="HR" sheetId="12" r:id="rId9"/>
    <sheet name="JWS" sheetId="16" r:id="rId10"/>
    <sheet name="JWS2" sheetId="17" r:id="rId11"/>
    <sheet name="JWS3" sheetId="18" r:id="rId12"/>
    <sheet name="Land drainage" sheetId="14" r:id="rId13"/>
    <sheet name="Strategic Mngmt" sheetId="4" r:id="rId14"/>
    <sheet name="Theatre" sheetId="7" r:id="rId15"/>
    <sheet name="Theatre2" sheetId="9" r:id="rId16"/>
  </sheets>
  <externalReferences>
    <externalReference r:id="rId17"/>
    <externalReference r:id="rId18"/>
  </externalReferences>
  <definedNames>
    <definedName name="_xlnm._FilterDatabase" localSheetId="1" hidden="1">Facilities2!$A$5:$K$22</definedName>
    <definedName name="_xlnm._FilterDatabase" localSheetId="9" hidden="1">JWS!$J$1:$J$41</definedName>
    <definedName name="_xlnm._FilterDatabase" localSheetId="11" hidden="1">'JWS3'!$J$1:$J$32</definedName>
    <definedName name="ACLEAR" localSheetId="1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3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4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5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6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7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8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9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0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1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2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4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5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 localSheetId="3">#REF!</definedName>
    <definedName name="combo_box_options" localSheetId="5">#REF!</definedName>
    <definedName name="combo_box_options" localSheetId="6">#REF!</definedName>
    <definedName name="combo_box_options" localSheetId="7">#REF!</definedName>
    <definedName name="combo_box_options" localSheetId="8">#REF!</definedName>
    <definedName name="combo_box_options" localSheetId="10">#REF!</definedName>
    <definedName name="combo_box_options" localSheetId="12">#REF!</definedName>
    <definedName name="combo_box_options" localSheetId="14">#REF!</definedName>
    <definedName name="combo_box_options" localSheetId="15">#REF!</definedName>
    <definedName name="combo_box_options">#REF!</definedName>
    <definedName name="FCLEAR" localSheetId="1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3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4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5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6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7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8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9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0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1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2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4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5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 localSheetId="3">#REF!</definedName>
    <definedName name="TEMP_VAT_RATE" localSheetId="5">#REF!</definedName>
    <definedName name="TEMP_VAT_RATE" localSheetId="6">#REF!</definedName>
    <definedName name="TEMP_VAT_RATE" localSheetId="7">#REF!</definedName>
    <definedName name="TEMP_VAT_RATE" localSheetId="8">#REF!</definedName>
    <definedName name="TEMP_VAT_RATE" localSheetId="10">#REF!</definedName>
    <definedName name="TEMP_VAT_RATE" localSheetId="12">#REF!</definedName>
    <definedName name="TEMP_VAT_RATE" localSheetId="14">#REF!</definedName>
    <definedName name="TEMP_VAT_RATE" localSheetId="15">#REF!</definedName>
    <definedName name="TEMP_VAT_RATE">#REF!</definedName>
    <definedName name="VAT_RATES" localSheetId="3">#REF!</definedName>
    <definedName name="VAT_RATES" localSheetId="5">#REF!</definedName>
    <definedName name="VAT_RATES" localSheetId="6">#REF!</definedName>
    <definedName name="VAT_RATES" localSheetId="7">#REF!</definedName>
    <definedName name="VAT_RATES" localSheetId="8">#REF!</definedName>
    <definedName name="VAT_RATES" localSheetId="10">#REF!</definedName>
    <definedName name="VAT_RATES" localSheetId="12">#REF!</definedName>
    <definedName name="VAT_RATES" localSheetId="14">#REF!</definedName>
    <definedName name="VAT_RATES" localSheetId="15">#REF!</definedName>
    <definedName name="VAT_RAT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8" l="1"/>
  <c r="F22" i="18"/>
  <c r="G30" i="18" s="1"/>
  <c r="E21" i="17" l="1"/>
  <c r="F29" i="17" s="1"/>
  <c r="F31" i="16"/>
  <c r="G39" i="16" s="1"/>
  <c r="F21" i="14"/>
  <c r="G29" i="14" s="1"/>
  <c r="F23" i="13"/>
  <c r="G31" i="13" s="1"/>
  <c r="F21" i="12"/>
  <c r="G29" i="12" s="1"/>
  <c r="F13" i="11"/>
  <c r="G21" i="11" s="1"/>
  <c r="F21" i="10"/>
  <c r="G29" i="10" s="1"/>
  <c r="F22" i="9"/>
  <c r="G30" i="9" s="1"/>
  <c r="F21" i="8"/>
  <c r="G29" i="8" s="1"/>
  <c r="G29" i="7"/>
  <c r="F21" i="7"/>
  <c r="F20" i="6"/>
  <c r="G28" i="6" s="1"/>
  <c r="F21" i="5"/>
  <c r="G29" i="5" s="1"/>
  <c r="F20" i="4"/>
  <c r="G28" i="4" s="1"/>
  <c r="F21" i="3"/>
  <c r="G29" i="3" s="1"/>
  <c r="F21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tc={FE3428C5-60AB-4364-B5EA-3941CD026BA6}</author>
    <author>tc={7173487F-CE65-4762-8FD2-3445B3CD5D6B}</author>
    <author>tc={5E51D484-268B-4A0B-B30B-5A3F055ADE6C}</author>
  </authors>
  <commentList>
    <comment ref="C4" authorId="0" shapeId="0" xr:uid="{FE3428C5-60AB-4364-B5EA-3941CD026B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73487F-CE65-4762-8FD2-3445B3CD5D6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E51D484-268B-4A0B-B30B-5A3F055ADE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tc={CDF24D90-55C5-40AB-BA49-21297337BE53}</author>
    <author>tc={AF9005C1-40BF-45D9-9DAE-EA3B7DCDD2C5}</author>
    <author>tc={E55C0BC6-E3FF-4BFC-8D24-9C7C3C59F644}</author>
  </authors>
  <commentList>
    <comment ref="C4" authorId="0" shapeId="0" xr:uid="{CDF24D90-55C5-40AB-BA49-21297337BE5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F9005C1-40BF-45D9-9DAE-EA3B7DCDD2C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E55C0BC6-E3FF-4BFC-8D24-9C7C3C59F64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tc={AE2A91DD-E757-4BD5-B9C8-57E0F6987EF4}</author>
  </authors>
  <commentList>
    <comment ref="I5" authorId="0" shapeId="0" xr:uid="{AE2A91DD-E757-4BD5-B9C8-57E0F6987EF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tc={3EF206F1-77CE-4C2A-A4AC-FBB84696550B}</author>
    <author>tc={9AB74B24-A770-49E2-AC01-FAE4854815C4}</author>
    <author>tc={3417C62E-EB2C-43BC-AFA6-479E985267A1}</author>
  </authors>
  <commentList>
    <comment ref="C4" authorId="0" shapeId="0" xr:uid="{3EF206F1-77CE-4C2A-A4AC-FBB84696550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AB74B24-A770-49E2-AC01-FAE4854815C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417C62E-EB2C-43BC-AFA6-479E985267A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tc={A5462A62-57C3-46AD-99E6-E19BA1067074}</author>
    <author>tc={A3FE4864-F9D4-4DC2-A535-4647B588B8D1}</author>
    <author>tc={169157EF-2A30-4A4B-AF1E-C267DCBF0853}</author>
  </authors>
  <commentList>
    <comment ref="C4" authorId="0" shapeId="0" xr:uid="{A5462A62-57C3-46AD-99E6-E19BA106707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3FE4864-F9D4-4DC2-A535-4647B588B8D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69157EF-2A30-4A4B-AF1E-C267DCBF085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tc={9292F4D0-D758-4096-9F1B-F01298027CA3}</author>
    <author>tc={576D8C0B-10EA-4639-ABAF-BC5F35946381}</author>
    <author>tc={475A62C7-497E-4321-8A6F-46B75B7122C5}</author>
  </authors>
  <commentList>
    <comment ref="C4" authorId="0" shapeId="0" xr:uid="{9292F4D0-D758-4096-9F1B-F01298027CA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576D8C0B-10EA-4639-ABAF-BC5F3594638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475A62C7-497E-4321-8A6F-46B75B7122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tc={B7D4F200-9AC3-40E5-A419-C91A7C3B2E6F}</author>
    <author>tc={0332B8F4-0D36-481D-9819-321792964638}</author>
    <author>tc={395A42FD-F1B0-44D8-9F46-54C0A0C02276}</author>
  </authors>
  <commentList>
    <comment ref="C4" authorId="0" shapeId="0" xr:uid="{B7D4F200-9AC3-40E5-A419-C91A7C3B2E6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0332B8F4-0D36-481D-9819-32179296463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95A42FD-F1B0-44D8-9F46-54C0A0C0227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tc={81B545FB-22B5-408F-BA1F-CAD17B234B9A}</author>
    <author>tc={DA764D31-ACE9-45EF-A31A-2F0CA66B64BB}</author>
    <author>tc={33FC47BD-F3E5-4AC4-83C1-5DC6A8421AC0}</author>
  </authors>
  <commentList>
    <comment ref="C4" authorId="0" shapeId="0" xr:uid="{81B545FB-22B5-408F-BA1F-CAD17B234B9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A764D31-ACE9-45EF-A31A-2F0CA66B64B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3FC47BD-F3E5-4AC4-83C1-5DC6A8421AC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tc={63763A8A-71B3-4B26-A5B2-680568A4FD42}</author>
    <author>tc={B2FC49D4-1A79-41F4-9D4F-E0161EC28F1F}</author>
    <author>tc={9ED3726E-C641-41DB-9E09-C416807FE8DA}</author>
  </authors>
  <commentList>
    <comment ref="C4" authorId="0" shapeId="0" xr:uid="{63763A8A-71B3-4B26-A5B2-680568A4FD4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2FC49D4-1A79-41F4-9D4F-E0161EC28F1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9ED3726E-C641-41DB-9E09-C416807FE8D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tc={31FF3AD8-95AD-40BB-9725-D11BE7A53C9C}</author>
    <author>tc={87685F67-D148-4164-8B34-8CDDE80A4FC6}</author>
    <author>tc={E26B8C1E-9734-41EE-BEEF-ADC0BEED5548}</author>
  </authors>
  <commentList>
    <comment ref="C4" authorId="0" shapeId="0" xr:uid="{31FF3AD8-95AD-40BB-9725-D11BE7A53C9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7685F67-D148-4164-8B34-8CDDE80A4FC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E26B8C1E-9734-41EE-BEEF-ADC0BEED554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tc={BCC6A539-562E-457C-8E8C-159B6E22905D}</author>
    <author>tc={C95AA08E-790E-4C7E-BCD9-78A46207DF37}</author>
    <author>tc={1087D56E-95FA-403F-A327-9E71FE9D79AD}</author>
  </authors>
  <commentList>
    <comment ref="C4" authorId="0" shapeId="0" xr:uid="{BCC6A539-562E-457C-8E8C-159B6E22905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C95AA08E-790E-4C7E-BCD9-78A46207DF3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087D56E-95FA-403F-A327-9E71FE9D79A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tc={E3626208-DA19-4252-A4AE-9BD70E8B8AA7}</author>
    <author>tc={B2058652-3380-4935-A2AB-A2030A12EAAF}</author>
    <author>tc={B91B2299-F0B6-405F-A234-8D59D72D5B60}</author>
  </authors>
  <commentList>
    <comment ref="C4" authorId="0" shapeId="0" xr:uid="{E3626208-DA19-4252-A4AE-9BD70E8B8AA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2058652-3380-4935-A2AB-A2030A12EAA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B91B2299-F0B6-405F-A234-8D59D72D5B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tc={ED2BFF64-5E5B-461E-8B0C-8762050AA19B}</author>
    <author>tc={4EC01E0F-8832-4A3C-BC53-E4F86049F2F0}</author>
    <author>tc={452893C5-608F-42BB-9488-05E955A317F0}</author>
  </authors>
  <commentList>
    <comment ref="C4" authorId="0" shapeId="0" xr:uid="{ED2BFF64-5E5B-461E-8B0C-8762050AA19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4EC01E0F-8832-4A3C-BC53-E4F86049F2F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452893C5-608F-42BB-9488-05E955A317F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tc={6062022D-8934-4A7C-8228-CA8A7879D3D8}</author>
    <author>tc={51624FA3-FAFA-4372-9DFA-73772D76760C}</author>
    <author>tc={80201B60-4B95-4756-9D1D-297325B8BD1B}</author>
  </authors>
  <commentList>
    <comment ref="C4" authorId="0" shapeId="0" xr:uid="{6062022D-8934-4A7C-8228-CA8A7879D3D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51624FA3-FAFA-4372-9DFA-73772D76760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80201B60-4B95-4756-9D1D-297325B8BD1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tc={E4CBA79C-0190-4DB7-8C12-EC2C030DF50F}</author>
    <author>tc={B5CA7B3B-3C1E-4544-8F45-948E8F28A09F}</author>
    <author>tc={A5D1C6D8-8487-448F-95D5-A4529216DEA3}</author>
  </authors>
  <commentList>
    <comment ref="C4" authorId="0" shapeId="0" xr:uid="{E4CBA79C-0190-4DB7-8C12-EC2C030DF50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5CA7B3B-3C1E-4544-8F45-948E8F28A09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A5D1C6D8-8487-448F-95D5-A4529216DEA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tc={51530C26-08C8-4F95-99F4-42FC1AF7A4C8}</author>
    <author>tc={C728A3DF-7EC6-4B07-AA13-565C12B9846C}</author>
    <author>tc={78C7F3C2-A0A1-4F5D-AA67-FB1D73CF062A}</author>
    <author>tc={42847A69-FDE3-44DD-BF66-0EA032B48084}</author>
  </authors>
  <commentList>
    <comment ref="C4" authorId="0" shapeId="0" xr:uid="{51530C26-08C8-4F95-99F4-42FC1AF7A4C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C728A3DF-7EC6-4B07-AA13-565C12B9846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8C7F3C2-A0A1-4F5D-AA67-FB1D73CF062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  <comment ref="G6" authorId="3" shapeId="0" xr:uid="{42847A69-FDE3-44DD-BF66-0EA032B4808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Checking if this is E or O
Reply:
    There was no code on the invoice, but as it was for prescription I chose E</t>
      </text>
    </comment>
  </commentList>
</comments>
</file>

<file path=xl/sharedStrings.xml><?xml version="1.0" encoding="utf-8"?>
<sst xmlns="http://schemas.openxmlformats.org/spreadsheetml/2006/main" count="1365" uniqueCount="180">
  <si>
    <t>BARCLAYCARD SUBMISSION</t>
  </si>
  <si>
    <t>Cardholder to complete all fields in green</t>
  </si>
  <si>
    <t>Journal Lines</t>
  </si>
  <si>
    <t>Transaction date (per statement)</t>
  </si>
  <si>
    <t>Enter full ledger code with components of code separated by a "/" e.g. 200/4401/20005</t>
  </si>
  <si>
    <t>Don’t update</t>
  </si>
  <si>
    <t>Enter the gross amounts as NEGATIVE FIGURES (Please don't change format of cell)</t>
  </si>
  <si>
    <t>Select the appropriate vat code</t>
  </si>
  <si>
    <t>Enter "CC" followed by description of the expenditure &amp; supplier separated by a "/"</t>
  </si>
  <si>
    <t>Cardholder name</t>
  </si>
  <si>
    <t>Ledger Code</t>
  </si>
  <si>
    <t>Fund</t>
  </si>
  <si>
    <t>Gross Amount</t>
  </si>
  <si>
    <t>VAT Code</t>
  </si>
  <si>
    <t>Vat Amount</t>
  </si>
  <si>
    <t>Reference</t>
  </si>
  <si>
    <t>Narrative</t>
  </si>
  <si>
    <t>S</t>
  </si>
  <si>
    <t>MJC</t>
  </si>
  <si>
    <t>CC / work gloves  / Workwear Express</t>
  </si>
  <si>
    <t>Statement Period (12th - 11th each month):</t>
  </si>
  <si>
    <t>570/4202</t>
  </si>
  <si>
    <t>CC / paper / Ryman</t>
  </si>
  <si>
    <t>12/06/2024-11/07/2024</t>
  </si>
  <si>
    <t>O</t>
  </si>
  <si>
    <t>TOTAL</t>
  </si>
  <si>
    <t>System Lines</t>
  </si>
  <si>
    <t>Enter Statement date (11th of each month)</t>
  </si>
  <si>
    <t>Enter Total Amount of all transactions as per Statement as NEGATIVE FIGURE (don't change format of cell)</t>
  </si>
  <si>
    <t>Enter "BCARD COMMERCIAL" followed by "/" Cardholder name</t>
  </si>
  <si>
    <t>System Source Code</t>
  </si>
  <si>
    <t>Statement Date</t>
  </si>
  <si>
    <t>Fund Code</t>
  </si>
  <si>
    <t>Amount</t>
  </si>
  <si>
    <t>VAT Amount</t>
  </si>
  <si>
    <t>Match Desc1</t>
  </si>
  <si>
    <t>Total spend per Statement</t>
  </si>
  <si>
    <t>sys010</t>
  </si>
  <si>
    <t>DIFFERENCE</t>
  </si>
  <si>
    <t>Please make sure that the difference is £0.00</t>
  </si>
  <si>
    <t>E</t>
  </si>
  <si>
    <t>570/4019</t>
  </si>
  <si>
    <t>376/4020</t>
  </si>
  <si>
    <t>CC/gift voucher/Amazon</t>
  </si>
  <si>
    <t>CC/shopping voucher/Tesco</t>
  </si>
  <si>
    <t>12/6/24-11/7/24</t>
  </si>
  <si>
    <t>377/4020</t>
  </si>
  <si>
    <t>CC/shopping for Refugee event/Tesco</t>
  </si>
  <si>
    <t>CC/shopping voucher/Sainsbury</t>
  </si>
  <si>
    <t>Enter the gross amounts (negative figures)</t>
  </si>
  <si>
    <t>214/4020</t>
  </si>
  <si>
    <t>CC / Frames for Star Awards/Amazon</t>
  </si>
  <si>
    <t>12/6/24 to 11/7/24</t>
  </si>
  <si>
    <t>Enter Total Amount of all transactions as per Statement (negative figure)</t>
  </si>
  <si>
    <t>278/4001</t>
  </si>
  <si>
    <t>Travelodge - General Election</t>
  </si>
  <si>
    <t>12/04/2024 to 11/05/2024</t>
  </si>
  <si>
    <t>370/4020/37030</t>
  </si>
  <si>
    <t>1-1 with FS client - hot drinks</t>
  </si>
  <si>
    <t>25.06.24</t>
  </si>
  <si>
    <t>110/4001</t>
  </si>
  <si>
    <t>Bar Fridge</t>
  </si>
  <si>
    <t>27.06.24</t>
  </si>
  <si>
    <t>110/4020</t>
  </si>
  <si>
    <t>Exhibition Fee</t>
  </si>
  <si>
    <t>30.06.24</t>
  </si>
  <si>
    <t>112/4207</t>
  </si>
  <si>
    <t>Facebook Charges - Advertising</t>
  </si>
  <si>
    <t>01.07.24</t>
  </si>
  <si>
    <t>C11/9801/C1140</t>
  </si>
  <si>
    <t>Streaming Camera and Video Capture Card (Theatre AV Equipment)</t>
  </si>
  <si>
    <t>09.07.24</t>
  </si>
  <si>
    <t>110/2001</t>
  </si>
  <si>
    <t>Electromagnetic Door Control</t>
  </si>
  <si>
    <t>10.07.24</t>
  </si>
  <si>
    <t>110/4215</t>
  </si>
  <si>
    <t>Task Management Software (Access to Work)</t>
  </si>
  <si>
    <t>11.07.24</t>
  </si>
  <si>
    <t>CC / Post it notes and adhesive  hooks  / amazon</t>
  </si>
  <si>
    <t>CC/ coffee while having meeting with resident / high cross church</t>
  </si>
  <si>
    <t>12/06/2023-11/07/2023</t>
  </si>
  <si>
    <t>CC / coffee while attending meeting with resident and job coach / high cross church</t>
  </si>
  <si>
    <t>CC / coffee while meeting with potential new resident / high cross</t>
  </si>
  <si>
    <t>CC / blue tac / WH smiths</t>
  </si>
  <si>
    <t>CC / coffee meeting with resident at High Cross / High cross church</t>
  </si>
  <si>
    <t>490/4201</t>
  </si>
  <si>
    <t>CC / Multiple goods for the Museum workshops / Amazon</t>
  </si>
  <si>
    <t>Z</t>
  </si>
  <si>
    <t>CC / Goods for museum workshop / Fun Learning</t>
  </si>
  <si>
    <t>12/06/24 - 11/07/24</t>
  </si>
  <si>
    <t>110/4400/PARTY</t>
  </si>
  <si>
    <t>cc / Masks for kids parties / Amazon</t>
  </si>
  <si>
    <t>110/4400/FRONT</t>
  </si>
  <si>
    <t>CC / Spotify monthly subscription / Spotify</t>
  </si>
  <si>
    <t>110/4400/11BAR</t>
  </si>
  <si>
    <t>CC / Refund of wrong train ticket to Imbibe / South Western Railway</t>
  </si>
  <si>
    <t>CC / Train ticket to Imbibe / South Western Railway</t>
  </si>
  <si>
    <t>CC / Wrong train ticket to Imbibe / South Western Railway</t>
  </si>
  <si>
    <t>563/4014</t>
  </si>
  <si>
    <t>Cost of death certificate for the late Hazel Morrow</t>
  </si>
  <si>
    <t>C05/9821</t>
  </si>
  <si>
    <t>CC - Cost for vehicle crossover at 17 Delta Road / Surrey CC</t>
  </si>
  <si>
    <t>12/06/2024 - 11/07/2024</t>
  </si>
  <si>
    <t>19.06.24</t>
  </si>
  <si>
    <t>528/4102</t>
  </si>
  <si>
    <t>CC /PPE trousers / Decathlon</t>
  </si>
  <si>
    <t>24.06.24</t>
  </si>
  <si>
    <t>C20/9801/C2065</t>
  </si>
  <si>
    <t>CC/Watering equipment/B&amp;M</t>
  </si>
  <si>
    <t>510/2215/00510</t>
  </si>
  <si>
    <t>CC/repairs to strimmer/DD Hire</t>
  </si>
  <si>
    <t>03.07.24</t>
  </si>
  <si>
    <t>510/3022</t>
  </si>
  <si>
    <t>cc/train travel /parking green flag</t>
  </si>
  <si>
    <t>04.07.24</t>
  </si>
  <si>
    <t>cc/watering equipment/B&amp;Q</t>
  </si>
  <si>
    <t>510/3001/00510</t>
  </si>
  <si>
    <t>cc/car parts/Warrens Garage</t>
  </si>
  <si>
    <t>525/4020</t>
  </si>
  <si>
    <t>Boots UK Limited - Seasonal Flu Vouchers</t>
  </si>
  <si>
    <t>526/4302</t>
  </si>
  <si>
    <t>Amazon - Amazon gift cards x 2</t>
  </si>
  <si>
    <t>12/06/2024 to 11/07/2024</t>
  </si>
  <si>
    <t xml:space="preserve">CC/JCT Contracts/Professional Books </t>
  </si>
  <si>
    <t>103/4020</t>
  </si>
  <si>
    <t>CC/Mailchimp Order/Mailchimp  EMAIL RECEIPT TO FOLLOW</t>
  </si>
  <si>
    <t>11/06/2024-12/07/2024</t>
  </si>
  <si>
    <t>570/4002</t>
  </si>
  <si>
    <t>CC/Posturite Kneeling Chair/Posturite</t>
  </si>
  <si>
    <t>CC/Course Fee/Institute of Directors</t>
  </si>
  <si>
    <t>570/2113</t>
  </si>
  <si>
    <t>CC/Removal of old furniture and rubbish/Rubbish Clearaway</t>
  </si>
  <si>
    <t>190/3002</t>
  </si>
  <si>
    <t>CC/Vehicle Tax BN54UPY/DVLA</t>
  </si>
  <si>
    <t>570/2001</t>
  </si>
  <si>
    <t>CC/Stainless Steel Door Puch Plate/Amazon</t>
  </si>
  <si>
    <t>CC/Replacement Pedestal Keys/Replacement Keys</t>
  </si>
  <si>
    <t>CC/Stainless Steel Door Pull Handle/Amazon</t>
  </si>
  <si>
    <t xml:space="preserve">CC/Command Strips/Amazon </t>
  </si>
  <si>
    <t>C14/9802/C1439</t>
  </si>
  <si>
    <t>CC/JCT Contract/Sweet and Maxwell  (Receipt to follow)</t>
  </si>
  <si>
    <t>260/4014</t>
  </si>
  <si>
    <t>Orbital Fastners / Galvanised bolt fixings</t>
  </si>
  <si>
    <t>Fastbuild Supplies / Stainless screw fixings</t>
  </si>
  <si>
    <t>Screwfix / Drill Bits and Cutting Oil</t>
  </si>
  <si>
    <t>Screwfix / Safety Boots</t>
  </si>
  <si>
    <t>611/4200/61106</t>
  </si>
  <si>
    <t>CC / OYI Contamination SEP / Facebook</t>
  </si>
  <si>
    <t>595/4200/59510</t>
  </si>
  <si>
    <t>CC / OYI Contamination JCA / Google</t>
  </si>
  <si>
    <t>CC /OYI Contamination SEP / Google</t>
  </si>
  <si>
    <t>CC / OYI Contamination JCA / Facebook</t>
  </si>
  <si>
    <t>611/4200/61111</t>
  </si>
  <si>
    <t>CC / Monthly subscription / iStock</t>
  </si>
  <si>
    <t>CC / OYI Other SEP / Facebook</t>
  </si>
  <si>
    <t>Enter the gross amount</t>
  </si>
  <si>
    <t>595/4001</t>
  </si>
  <si>
    <t xml:space="preserve">CC/Shelving unit for Tiatn Storage/Big Dug </t>
  </si>
  <si>
    <t>CC/Stability brackets for shelving/Big Dug</t>
  </si>
  <si>
    <t>Enter Total Amount of all transactions as per Statement</t>
  </si>
  <si>
    <t>595/4202</t>
  </si>
  <si>
    <t>CC / A4 Notebooks, A5 Notebooks / Amazon</t>
  </si>
  <si>
    <t>CC / Kettle / Amazon</t>
  </si>
  <si>
    <t>595/4020</t>
  </si>
  <si>
    <t>CC / 10 Storage Boxes / Amazon</t>
  </si>
  <si>
    <t>CC / 6 x Blue Paper Rolls / Amazon</t>
  </si>
  <si>
    <t>CC / Triplast Large Roll of Bubble Wrap / Amazon</t>
  </si>
  <si>
    <t>595/1105</t>
  </si>
  <si>
    <t>CC / Employee Advertising / LinkedIn</t>
  </si>
  <si>
    <t>CC / Spotify / OYI Contamination (SEP)</t>
  </si>
  <si>
    <t>CC / Employee Advertising / Indeed</t>
  </si>
  <si>
    <t>595/4257</t>
  </si>
  <si>
    <t>CC / Art3d Anti Fatigue Mat for Cat / Amazon</t>
  </si>
  <si>
    <t xml:space="preserve">CC / Posturite Number Slide Keyboard for Cat / iDiversity Consulting </t>
  </si>
  <si>
    <t>CC / ERGOCUBE INFLATABLE LUMBAR SUPPORT for Cat / Hetleys</t>
  </si>
  <si>
    <t xml:space="preserve">CC / Posturite Number Slide Keyboard for Cat / Dyslexic.com </t>
  </si>
  <si>
    <t xml:space="preserve">CC / Refund - Posturite Number Slide Keyboard for Cat / iDiversity Consulting </t>
  </si>
  <si>
    <t>CC / Web cam for Cat / Hp</t>
  </si>
  <si>
    <t xml:space="preserve">BCARD COMMERCIAL </t>
  </si>
  <si>
    <t>BCARD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</si>
</sst>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.00_ ;\-#,##0.00\ "/>
    <numFmt numFmtId="166" formatCode="0.00_ ;[Red]\-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263692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.1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6" fillId="0" borderId="1" xfId="0" applyFont="1" applyBorder="1"/>
    <xf numFmtId="14" fontId="0" fillId="4" borderId="0" xfId="0" applyNumberFormat="1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5" fillId="5" borderId="0" xfId="0" applyFont="1" applyFill="1"/>
    <xf numFmtId="0" fontId="9" fillId="0" borderId="1" xfId="0" applyFont="1" applyBorder="1"/>
    <xf numFmtId="0" fontId="8" fillId="0" borderId="0" xfId="0" applyFont="1" applyAlignment="1">
      <alignment wrapText="1"/>
    </xf>
    <xf numFmtId="43" fontId="0" fillId="6" borderId="0" xfId="0" applyNumberFormat="1" applyFill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4" borderId="0" xfId="0" applyFill="1" applyAlignment="1">
      <alignment horizontal="left"/>
    </xf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/>
    <xf numFmtId="14" fontId="0" fillId="4" borderId="2" xfId="0" applyNumberFormat="1" applyFill="1" applyBorder="1"/>
    <xf numFmtId="49" fontId="0" fillId="4" borderId="2" xfId="1" quotePrefix="1" applyNumberFormat="1" applyFont="1" applyFill="1" applyBorder="1"/>
    <xf numFmtId="0" fontId="0" fillId="3" borderId="2" xfId="0" applyFill="1" applyBorder="1"/>
    <xf numFmtId="43" fontId="0" fillId="4" borderId="2" xfId="1" applyFont="1" applyFill="1" applyBorder="1"/>
    <xf numFmtId="0" fontId="0" fillId="4" borderId="2" xfId="0" applyFill="1" applyBorder="1"/>
    <xf numFmtId="43" fontId="0" fillId="4" borderId="2" xfId="1" quotePrefix="1" applyFont="1" applyFill="1" applyBorder="1"/>
    <xf numFmtId="43" fontId="2" fillId="4" borderId="2" xfId="1" applyFont="1" applyFill="1" applyBorder="1"/>
    <xf numFmtId="164" fontId="11" fillId="4" borderId="2" xfId="1" applyNumberFormat="1" applyFont="1" applyFill="1" applyBorder="1"/>
    <xf numFmtId="164" fontId="0" fillId="4" borderId="2" xfId="1" applyNumberFormat="1" applyFont="1" applyFill="1" applyBorder="1"/>
    <xf numFmtId="164" fontId="0" fillId="4" borderId="0" xfId="0" applyNumberFormat="1" applyFill="1"/>
    <xf numFmtId="14" fontId="1" fillId="4" borderId="2" xfId="1" applyNumberFormat="1" applyFont="1" applyFill="1" applyBorder="1"/>
    <xf numFmtId="165" fontId="0" fillId="4" borderId="2" xfId="1" applyNumberFormat="1" applyFont="1" applyFill="1" applyBorder="1"/>
    <xf numFmtId="43" fontId="0" fillId="3" borderId="2" xfId="1" applyFont="1" applyFill="1" applyBorder="1"/>
    <xf numFmtId="43" fontId="1" fillId="4" borderId="2" xfId="1" applyFont="1" applyFill="1" applyBorder="1"/>
    <xf numFmtId="43" fontId="2" fillId="5" borderId="4" xfId="1" applyFont="1" applyFill="1" applyBorder="1"/>
    <xf numFmtId="43" fontId="0" fillId="4" borderId="0" xfId="1" applyFont="1" applyFill="1"/>
    <xf numFmtId="165" fontId="0" fillId="0" borderId="0" xfId="0" applyNumberFormat="1"/>
    <xf numFmtId="164" fontId="2" fillId="5" borderId="4" xfId="0" applyNumberFormat="1" applyFont="1" applyFill="1" applyBorder="1"/>
    <xf numFmtId="43" fontId="0" fillId="7" borderId="2" xfId="1" applyFont="1" applyFill="1" applyBorder="1"/>
    <xf numFmtId="164" fontId="0" fillId="7" borderId="2" xfId="1" applyNumberFormat="1" applyFont="1" applyFill="1" applyBorder="1"/>
    <xf numFmtId="164" fontId="0" fillId="0" borderId="0" xfId="0" applyNumberFormat="1"/>
    <xf numFmtId="0" fontId="5" fillId="5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0" fillId="4" borderId="0" xfId="1" quotePrefix="1" applyNumberFormat="1" applyFont="1" applyFill="1"/>
    <xf numFmtId="166" fontId="0" fillId="4" borderId="0" xfId="1" applyNumberFormat="1" applyFont="1" applyFill="1"/>
    <xf numFmtId="43" fontId="0" fillId="4" borderId="0" xfId="1" quotePrefix="1" applyFont="1" applyFill="1"/>
    <xf numFmtId="43" fontId="2" fillId="4" borderId="0" xfId="1" applyFont="1" applyFill="1"/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/>
    <xf numFmtId="166" fontId="0" fillId="4" borderId="0" xfId="0" applyNumberFormat="1" applyFill="1"/>
    <xf numFmtId="166" fontId="0" fillId="0" borderId="0" xfId="0" applyNumberFormat="1"/>
    <xf numFmtId="0" fontId="0" fillId="7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outlook.office.com/Users/magdalenan/Box/Transactions/Civica%20System/Cash%20Management%20Module/UAT/Theatre%20Returns%20-%20System%20Transaction%20copy%20paste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ina Khedri" id="{C1EF0E41-6834-493A-94E5-AB90688E5F1A}" userId="S::Tina.Khedri@surreyheath.gov.uk::d3c6b7c2-7d37-4091-b046-8fc17cab6db5" providerId="AD"/>
  <person displayName="Michelle Smith" id="{CD16805B-3DA6-4C0F-954A-B4EB32EA4647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E3428C5-60AB-4364-B5EA-3941CD026BA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73487F-CE65-4762-8FD2-3445B3CD5D6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E51D484-268B-4A0B-B30B-5A3F055ADE6C}">
    <text>This will be the narrative that appears in your ledger code (CC represents spend is from credit card)</text>
  </threadedComment>
  <threadedComment ref="J5" dT="2023-10-30T13:34:47.74" personId="{CD16805B-3DA6-4C0F-954A-B4EB32EA4647}" id="{3C281E7C-6216-4E33-BD80-2D223F8A2DD4}" parentId="{5E51D484-268B-4A0B-B30B-5A3F055ADE6C}">
    <text>Field length 255 chars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CDF24D90-55C5-40AB-BA49-21297337BE53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F9005C1-40BF-45D9-9DAE-EA3B7DCDD2C5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E55C0BC6-E3FF-4BFC-8D24-9C7C3C59F644}">
    <text>This will be the narrative that appears in your ledger code (CC represents spend is from credit card)</text>
  </threadedComment>
  <threadedComment ref="J5" dT="2023-10-30T13:34:47.74" personId="{CD16805B-3DA6-4C0F-954A-B4EB32EA4647}" id="{F506AF7D-5FE0-4AD2-9555-6A868BAF7BD3}" parentId="{E55C0BC6-E3FF-4BFC-8D24-9C7C3C59F644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I5" dT="2023-10-18T11:36:28.45" personId="{CD16805B-3DA6-4C0F-954A-B4EB32EA4647}" id="{AE2A91DD-E757-4BD5-B9C8-57E0F6987EF4}">
    <text>This will be the narrative that appears in your ledger code (CC represents spend is from credit card)</text>
  </threadedComment>
  <threadedComment ref="I5" dT="2023-10-30T13:34:47.74" personId="{CD16805B-3DA6-4C0F-954A-B4EB32EA4647}" id="{2916E123-B3EF-459C-9D5E-A881EE11A074}" parentId="{AE2A91DD-E757-4BD5-B9C8-57E0F6987EF4}">
    <text>Field length 255 chars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3EF206F1-77CE-4C2A-A4AC-FBB84696550B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AB74B24-A770-49E2-AC01-FAE4854815C4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3417C62E-EB2C-43BC-AFA6-479E985267A1}">
    <text>This will be the narrative that appears in your ledger code (CC represents spend is from credit card)</text>
  </threadedComment>
  <threadedComment ref="J5" dT="2023-10-30T13:34:47.74" personId="{CD16805B-3DA6-4C0F-954A-B4EB32EA4647}" id="{6B301913-86A4-4BE7-BE22-AA58127E2BD8}" parentId="{3417C62E-EB2C-43BC-AFA6-479E985267A1}">
    <text>Field length 255 chars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A5462A62-57C3-46AD-99E6-E19BA1067074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3FE4864-F9D4-4DC2-A535-4647B588B8D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169157EF-2A30-4A4B-AF1E-C267DCBF0853}">
    <text>This will be the narrative that appears in your ledger code (CC represents spend is from credit card)</text>
  </threadedComment>
  <threadedComment ref="J5" dT="2023-10-30T13:34:47.74" personId="{CD16805B-3DA6-4C0F-954A-B4EB32EA4647}" id="{7A80500D-DC22-414F-A73B-3FD32F95A526}" parentId="{169157EF-2A30-4A4B-AF1E-C267DCBF0853}">
    <text>Field length 255 chars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9292F4D0-D758-4096-9F1B-F01298027CA3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576D8C0B-10EA-4639-ABAF-BC5F3594638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475A62C7-497E-4321-8A6F-46B75B7122C5}">
    <text>This will be the narrative that appears in your ledger code (CC represents spend is from credit card)</text>
  </threadedComment>
  <threadedComment ref="J5" dT="2023-10-30T13:34:47.74" personId="{CD16805B-3DA6-4C0F-954A-B4EB32EA4647}" id="{1651CC92-B18A-4F82-975C-573CE0BCAC06}" parentId="{475A62C7-497E-4321-8A6F-46B75B7122C5}">
    <text>Field length 255 chars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B7D4F200-9AC3-40E5-A419-C91A7C3B2E6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0332B8F4-0D36-481D-9819-321792964638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395A42FD-F1B0-44D8-9F46-54C0A0C02276}">
    <text>This will be the narrative that appears in your ledger code (CC represents spend is from credit card)</text>
  </threadedComment>
  <threadedComment ref="J5" dT="2023-10-30T13:34:47.74" personId="{CD16805B-3DA6-4C0F-954A-B4EB32EA4647}" id="{738827EA-82EB-44E5-AA4F-95303D73E299}" parentId="{395A42FD-F1B0-44D8-9F46-54C0A0C02276}">
    <text>Field length 255 chars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81B545FB-22B5-408F-BA1F-CAD17B234B9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A764D31-ACE9-45EF-A31A-2F0CA66B64B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33FC47BD-F3E5-4AC4-83C1-5DC6A8421AC0}">
    <text>This will be the narrative that appears in your ledger code (CC represents spend is from credit card)</text>
  </threadedComment>
  <threadedComment ref="J5" dT="2023-10-30T13:34:47.74" personId="{CD16805B-3DA6-4C0F-954A-B4EB32EA4647}" id="{2FFC7C6E-D009-48C9-8F27-2C91D4BB7F66}" parentId="{33FC47BD-F3E5-4AC4-83C1-5DC6A8421AC0}">
    <text>Field length 255 chars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63763A8A-71B3-4B26-A5B2-680568A4FD42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2FC49D4-1A79-41F4-9D4F-E0161EC28F1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9ED3726E-C641-41DB-9E09-C416807FE8DA}">
    <text>This will be the narrative that appears in your ledger code (CC represents spend is from credit card)</text>
  </threadedComment>
  <threadedComment ref="J5" dT="2023-10-30T13:34:47.74" personId="{CD16805B-3DA6-4C0F-954A-B4EB32EA4647}" id="{92853FE5-D283-4953-A3FF-1CD7E5F1AFBB}" parentId="{9ED3726E-C641-41DB-9E09-C416807FE8DA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31FF3AD8-95AD-40BB-9725-D11BE7A53C9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87685F67-D148-4164-8B34-8CDDE80A4FC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E26B8C1E-9734-41EE-BEEF-ADC0BEED5548}">
    <text>This will be the narrative that appears in your ledger code (CC represents spend is from credit card)</text>
  </threadedComment>
  <threadedComment ref="J5" dT="2023-10-30T13:34:47.74" personId="{CD16805B-3DA6-4C0F-954A-B4EB32EA4647}" id="{1BFE5E3B-8221-4FFD-AC76-815611280C4C}" parentId="{E26B8C1E-9734-41EE-BEEF-ADC0BEED5548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BCC6A539-562E-457C-8E8C-159B6E22905D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C95AA08E-790E-4C7E-BCD9-78A46207DF37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1087D56E-95FA-403F-A327-9E71FE9D79AD}">
    <text>This will be the narrative that appears in your ledger code (CC represents spend is from credit card)</text>
  </threadedComment>
  <threadedComment ref="J5" dT="2023-10-30T13:34:47.74" personId="{CD16805B-3DA6-4C0F-954A-B4EB32EA4647}" id="{75EE3518-F828-4EC7-B49E-246856FA891D}" parentId="{1087D56E-95FA-403F-A327-9E71FE9D79AD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3626208-DA19-4252-A4AE-9BD70E8B8AA7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2058652-3380-4935-A2AB-A2030A12EAA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B91B2299-F0B6-405F-A234-8D59D72D5B60}">
    <text>This will be the narrative that appears in your ledger code (CC represents spend is from credit card)</text>
  </threadedComment>
  <threadedComment ref="J5" dT="2023-10-30T13:34:47.74" personId="{CD16805B-3DA6-4C0F-954A-B4EB32EA4647}" id="{8D174CCE-0D9F-4099-8D0D-D86FBD7C02AA}" parentId="{B91B2299-F0B6-405F-A234-8D59D72D5B60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D2BFF64-5E5B-461E-8B0C-8762050AA19B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4EC01E0F-8832-4A3C-BC53-E4F86049F2F0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452893C5-608F-42BB-9488-05E955A317F0}">
    <text>This will be the narrative that appears in your ledger code (CC represents spend is from credit card)</text>
  </threadedComment>
  <threadedComment ref="J5" dT="2023-10-30T13:34:47.74" personId="{CD16805B-3DA6-4C0F-954A-B4EB32EA4647}" id="{3AFEA6BF-BC9A-42D0-90E1-314548AECDD2}" parentId="{452893C5-608F-42BB-9488-05E955A317F0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6062022D-8934-4A7C-8228-CA8A7879D3D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51624FA3-FAFA-4372-9DFA-73772D76760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80201B60-4B95-4756-9D1D-297325B8BD1B}">
    <text>This will be the narrative that appears in your ledger code (CC represents spend is from credit card)</text>
  </threadedComment>
  <threadedComment ref="J5" dT="2023-10-30T13:34:47.74" personId="{CD16805B-3DA6-4C0F-954A-B4EB32EA4647}" id="{D330FFF3-38E4-441F-A3DE-143FB6680EAE}" parentId="{80201B60-4B95-4756-9D1D-297325B8BD1B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4CBA79C-0190-4DB7-8C12-EC2C030DF50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5CA7B3B-3C1E-4544-8F45-948E8F28A09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A5D1C6D8-8487-448F-95D5-A4529216DEA3}">
    <text>This will be the narrative that appears in your ledger code (CC represents spend is from credit card)</text>
  </threadedComment>
  <threadedComment ref="J5" dT="2023-10-30T13:34:47.74" personId="{CD16805B-3DA6-4C0F-954A-B4EB32EA4647}" id="{F2B19BF7-11A3-4177-A6EF-A09822237C13}" parentId="{A5D1C6D8-8487-448F-95D5-A4529216DEA3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51530C26-08C8-4F95-99F4-42FC1AF7A4C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C728A3DF-7EC6-4B07-AA13-565C12B9846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8C7F3C2-A0A1-4F5D-AA67-FB1D73CF062A}">
    <text>This will be the narrative that appears in your ledger code (CC represents spend is from credit card)</text>
  </threadedComment>
  <threadedComment ref="J5" dT="2023-10-30T13:34:47.74" personId="{CD16805B-3DA6-4C0F-954A-B4EB32EA4647}" id="{30BA4772-73E0-4D5D-901C-5E40C37DFA18}" parentId="{78C7F3C2-A0A1-4F5D-AA67-FB1D73CF062A}">
    <text>Field length 255 chars</text>
  </threadedComment>
  <threadedComment ref="G6" dT="2024-07-22T09:59:03.50" personId="{CD16805B-3DA6-4C0F-954A-B4EB32EA4647}" id="{42847A69-FDE3-44DD-BF66-0EA032B48084}">
    <text>Checking if this is E or O</text>
  </threadedComment>
  <threadedComment ref="G6" dT="2024-07-22T10:27:06.21" personId="{C1EF0E41-6834-493A-94E5-AB90688E5F1A}" id="{335B626C-1C30-411A-8BDD-B08DF29406A8}" parentId="{42847A69-FDE3-44DD-BF66-0EA032B48084}">
    <text>There was no code on the invoice, but as it was for prescription I chose 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925-298E-43AB-9B60-0B64D84E7E02}">
  <sheetPr>
    <pageSetUpPr fitToPage="1"/>
  </sheetPr>
  <dimension ref="A1:K31"/>
  <sheetViews>
    <sheetView tabSelected="1"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45460</v>
      </c>
      <c r="D6" s="22" t="s">
        <v>41</v>
      </c>
      <c r="E6" s="23">
        <v>10</v>
      </c>
      <c r="F6" s="28">
        <v>-36.54</v>
      </c>
      <c r="G6" s="24" t="s">
        <v>17</v>
      </c>
      <c r="H6" s="23"/>
      <c r="I6" s="23" t="s">
        <v>18</v>
      </c>
      <c r="J6" s="25" t="s">
        <v>19</v>
      </c>
      <c r="K6" s="7">
        <v>45460</v>
      </c>
    </row>
    <row r="7" spans="1:11" x14ac:dyDescent="0.25">
      <c r="A7" s="11" t="s">
        <v>20</v>
      </c>
      <c r="C7" s="21">
        <v>45476</v>
      </c>
      <c r="D7" s="22" t="s">
        <v>21</v>
      </c>
      <c r="E7" s="23">
        <v>10</v>
      </c>
      <c r="F7" s="28">
        <v>-59.98</v>
      </c>
      <c r="G7" s="24" t="s">
        <v>17</v>
      </c>
      <c r="H7" s="23"/>
      <c r="I7" s="23" t="s">
        <v>18</v>
      </c>
      <c r="J7" s="25" t="s">
        <v>22</v>
      </c>
      <c r="K7" s="7">
        <v>45476</v>
      </c>
    </row>
    <row r="8" spans="1:11" x14ac:dyDescent="0.25">
      <c r="A8" s="5" t="s">
        <v>23</v>
      </c>
      <c r="C8" s="21"/>
      <c r="D8" s="22"/>
      <c r="E8" s="23">
        <v>10</v>
      </c>
      <c r="F8" s="28"/>
      <c r="G8" s="24" t="s">
        <v>24</v>
      </c>
      <c r="H8" s="23"/>
      <c r="I8" s="23" t="s">
        <v>18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17</v>
      </c>
      <c r="H9" s="23"/>
      <c r="I9" s="23" t="s">
        <v>18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17</v>
      </c>
      <c r="H10" s="23"/>
      <c r="I10" s="23" t="s">
        <v>18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-96.52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-71.739999999999995</v>
      </c>
      <c r="H26" s="3"/>
      <c r="I26" s="3"/>
      <c r="J26" s="18" t="s">
        <v>178</v>
      </c>
    </row>
    <row r="29" spans="1:11" x14ac:dyDescent="0.25">
      <c r="F29" s="8" t="s">
        <v>38</v>
      </c>
      <c r="G29" s="15">
        <f>F21-G26</f>
        <v>-24.78</v>
      </c>
    </row>
    <row r="31" spans="1:11" ht="15.75" x14ac:dyDescent="0.25">
      <c r="F31" s="9" t="s">
        <v>39</v>
      </c>
    </row>
  </sheetData>
  <phoneticPr fontId="4" type="noConversion"/>
  <dataValidations count="1">
    <dataValidation type="list" allowBlank="1" showInputMessage="1" showErrorMessage="1" promptTitle="VAT code" prompt="Please select appropriate vat code from dropdown (see VAT codes worksheet for descriptions)" sqref="G6:G20" xr:uid="{3BECADF9-843C-4148-8E2F-3D7D095EA878}">
      <formula1>#REF!</formula1>
    </dataValidation>
  </dataValidations>
  <pageMargins left="0.7" right="0.7" top="0.75" bottom="0.75" header="0.3" footer="0.3"/>
  <pageSetup paperSize="8" scale="6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5705-3951-49E7-A286-41FE2326F9AB}">
  <dimension ref="A1:L41"/>
  <sheetViews>
    <sheetView zoomScale="90" zoomScaleNormal="90" workbookViewId="0">
      <selection activeCell="A6" sqref="A6"/>
    </sheetView>
  </sheetViews>
  <sheetFormatPr defaultColWidth="9.42578125" defaultRowHeight="15" x14ac:dyDescent="0.25"/>
  <cols>
    <col min="1" max="1" width="21.85546875" style="44" customWidth="1"/>
    <col min="2" max="2" width="2.7109375" style="2" hidden="1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3.7109375" bestFit="1" customWidth="1"/>
    <col min="8" max="8" width="9" customWidth="1"/>
    <col min="9" max="9" width="5.85546875" customWidth="1"/>
    <col min="10" max="10" width="49.28515625" customWidth="1"/>
    <col min="11" max="11" width="11.85546875" customWidth="1"/>
    <col min="12" max="12" width="3.28515625" style="43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69.75" x14ac:dyDescent="0.35">
      <c r="A1" s="42" t="s">
        <v>0</v>
      </c>
      <c r="C1" s="17" t="s">
        <v>1</v>
      </c>
      <c r="D1" s="17"/>
    </row>
    <row r="2" spans="1:12" ht="15.75" x14ac:dyDescent="0.25">
      <c r="E2" s="1"/>
      <c r="J2" s="10"/>
    </row>
    <row r="3" spans="1:12" ht="15.75" x14ac:dyDescent="0.25">
      <c r="D3" s="16" t="s">
        <v>2</v>
      </c>
      <c r="F3" s="10"/>
      <c r="J3" s="10"/>
    </row>
    <row r="4" spans="1:12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2" x14ac:dyDescent="0.25">
      <c r="A5" s="45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2" x14ac:dyDescent="0.25">
      <c r="A6" s="46"/>
      <c r="C6" s="21">
        <v>45455</v>
      </c>
      <c r="D6" s="22" t="s">
        <v>146</v>
      </c>
      <c r="E6" s="23">
        <v>10</v>
      </c>
      <c r="F6" s="28">
        <v>-250</v>
      </c>
      <c r="G6" s="24" t="s">
        <v>24</v>
      </c>
      <c r="H6" s="23"/>
      <c r="I6" s="23" t="s">
        <v>18</v>
      </c>
      <c r="J6" s="25" t="s">
        <v>147</v>
      </c>
      <c r="K6" s="21">
        <v>45455</v>
      </c>
      <c r="L6" s="43">
        <v>1</v>
      </c>
    </row>
    <row r="7" spans="1:12" ht="45" x14ac:dyDescent="0.25">
      <c r="A7" s="45" t="s">
        <v>20</v>
      </c>
      <c r="C7" s="21">
        <v>45456</v>
      </c>
      <c r="D7" s="22" t="s">
        <v>148</v>
      </c>
      <c r="E7" s="23">
        <v>10</v>
      </c>
      <c r="F7" s="28">
        <v>-500</v>
      </c>
      <c r="G7" s="24" t="s">
        <v>24</v>
      </c>
      <c r="H7" s="23"/>
      <c r="I7" s="23" t="s">
        <v>18</v>
      </c>
      <c r="J7" s="25" t="s">
        <v>149</v>
      </c>
      <c r="K7" s="21">
        <v>45456</v>
      </c>
      <c r="L7" s="43">
        <v>2</v>
      </c>
    </row>
    <row r="8" spans="1:12" x14ac:dyDescent="0.25">
      <c r="A8" s="46" t="s">
        <v>23</v>
      </c>
      <c r="C8" s="21">
        <v>45456</v>
      </c>
      <c r="D8" s="22" t="s">
        <v>146</v>
      </c>
      <c r="E8" s="23">
        <v>10</v>
      </c>
      <c r="F8" s="28">
        <v>-500</v>
      </c>
      <c r="G8" s="24" t="s">
        <v>24</v>
      </c>
      <c r="H8" s="23"/>
      <c r="I8" s="23" t="s">
        <v>18</v>
      </c>
      <c r="J8" s="25" t="s">
        <v>150</v>
      </c>
      <c r="K8" s="21">
        <v>45456</v>
      </c>
      <c r="L8" s="43">
        <v>3</v>
      </c>
    </row>
    <row r="9" spans="1:12" x14ac:dyDescent="0.25">
      <c r="C9" s="21">
        <v>45457</v>
      </c>
      <c r="D9" s="22" t="s">
        <v>148</v>
      </c>
      <c r="E9" s="23">
        <v>10</v>
      </c>
      <c r="F9" s="28">
        <v>-300</v>
      </c>
      <c r="G9" s="24" t="s">
        <v>24</v>
      </c>
      <c r="H9" s="23"/>
      <c r="I9" s="23" t="s">
        <v>18</v>
      </c>
      <c r="J9" s="25" t="s">
        <v>151</v>
      </c>
      <c r="K9" s="21">
        <v>45457</v>
      </c>
      <c r="L9" s="43">
        <v>4</v>
      </c>
    </row>
    <row r="10" spans="1:12" x14ac:dyDescent="0.25">
      <c r="C10" s="21">
        <v>45457</v>
      </c>
      <c r="D10" s="22" t="s">
        <v>152</v>
      </c>
      <c r="E10" s="23">
        <v>10</v>
      </c>
      <c r="F10" s="28">
        <v>-174</v>
      </c>
      <c r="G10" s="24" t="s">
        <v>17</v>
      </c>
      <c r="H10" s="23"/>
      <c r="I10" s="23" t="s">
        <v>18</v>
      </c>
      <c r="J10" s="25" t="s">
        <v>153</v>
      </c>
      <c r="K10" s="21">
        <v>45457</v>
      </c>
      <c r="L10" s="43">
        <v>5</v>
      </c>
    </row>
    <row r="11" spans="1:12" x14ac:dyDescent="0.25">
      <c r="C11" s="21">
        <v>45461</v>
      </c>
      <c r="D11" s="22" t="s">
        <v>146</v>
      </c>
      <c r="E11" s="23">
        <v>10</v>
      </c>
      <c r="F11" s="29">
        <v>-500</v>
      </c>
      <c r="G11" s="24" t="s">
        <v>24</v>
      </c>
      <c r="H11" s="23"/>
      <c r="I11" s="23" t="s">
        <v>18</v>
      </c>
      <c r="J11" s="25" t="s">
        <v>150</v>
      </c>
      <c r="K11" s="21">
        <v>45461</v>
      </c>
      <c r="L11" s="43">
        <v>6</v>
      </c>
    </row>
    <row r="12" spans="1:12" x14ac:dyDescent="0.25">
      <c r="C12" s="21">
        <v>45462</v>
      </c>
      <c r="D12" s="22" t="s">
        <v>146</v>
      </c>
      <c r="E12" s="23">
        <v>10</v>
      </c>
      <c r="F12" s="29">
        <v>-250</v>
      </c>
      <c r="G12" s="24" t="s">
        <v>24</v>
      </c>
      <c r="H12" s="23"/>
      <c r="I12" s="23" t="s">
        <v>18</v>
      </c>
      <c r="J12" s="25" t="s">
        <v>147</v>
      </c>
      <c r="K12" s="21">
        <v>45462</v>
      </c>
      <c r="L12" s="43">
        <v>7</v>
      </c>
    </row>
    <row r="13" spans="1:12" x14ac:dyDescent="0.25">
      <c r="C13" s="21">
        <v>45463</v>
      </c>
      <c r="D13" s="22" t="s">
        <v>148</v>
      </c>
      <c r="E13" s="23">
        <v>10</v>
      </c>
      <c r="F13" s="29">
        <v>-500</v>
      </c>
      <c r="G13" s="24" t="s">
        <v>24</v>
      </c>
      <c r="H13" s="23"/>
      <c r="I13" s="23" t="s">
        <v>18</v>
      </c>
      <c r="J13" s="25" t="s">
        <v>149</v>
      </c>
      <c r="K13" s="21">
        <v>45463</v>
      </c>
      <c r="L13" s="43">
        <v>8</v>
      </c>
    </row>
    <row r="14" spans="1:12" x14ac:dyDescent="0.25">
      <c r="C14" s="21">
        <v>45465</v>
      </c>
      <c r="D14" s="22" t="s">
        <v>146</v>
      </c>
      <c r="E14" s="23">
        <v>10</v>
      </c>
      <c r="F14" s="29">
        <v>-500</v>
      </c>
      <c r="G14" s="24" t="s">
        <v>24</v>
      </c>
      <c r="H14" s="23"/>
      <c r="I14" s="23" t="s">
        <v>18</v>
      </c>
      <c r="J14" s="25" t="s">
        <v>150</v>
      </c>
      <c r="K14" s="21">
        <v>45465</v>
      </c>
      <c r="L14" s="43">
        <v>9</v>
      </c>
    </row>
    <row r="15" spans="1:12" x14ac:dyDescent="0.25">
      <c r="C15" s="21">
        <v>45465</v>
      </c>
      <c r="D15" s="22" t="s">
        <v>146</v>
      </c>
      <c r="E15" s="23">
        <v>10</v>
      </c>
      <c r="F15" s="29">
        <v>-250</v>
      </c>
      <c r="G15" s="24" t="s">
        <v>24</v>
      </c>
      <c r="H15" s="23"/>
      <c r="I15" s="23" t="s">
        <v>18</v>
      </c>
      <c r="J15" s="25" t="s">
        <v>147</v>
      </c>
      <c r="K15" s="21">
        <v>45465</v>
      </c>
      <c r="L15" s="43">
        <v>10</v>
      </c>
    </row>
    <row r="16" spans="1:12" x14ac:dyDescent="0.25">
      <c r="C16" s="21">
        <v>45468</v>
      </c>
      <c r="D16" s="22" t="s">
        <v>146</v>
      </c>
      <c r="E16" s="23">
        <v>10</v>
      </c>
      <c r="F16" s="29">
        <v>-250</v>
      </c>
      <c r="G16" s="24" t="s">
        <v>24</v>
      </c>
      <c r="H16" s="23"/>
      <c r="I16" s="23" t="s">
        <v>18</v>
      </c>
      <c r="J16" s="25" t="s">
        <v>147</v>
      </c>
      <c r="K16" s="21">
        <v>45468</v>
      </c>
      <c r="L16" s="43">
        <v>11</v>
      </c>
    </row>
    <row r="17" spans="1:12" x14ac:dyDescent="0.25">
      <c r="C17" s="21">
        <v>45470</v>
      </c>
      <c r="D17" s="22" t="s">
        <v>148</v>
      </c>
      <c r="E17" s="23">
        <v>10</v>
      </c>
      <c r="F17" s="29">
        <v>-500</v>
      </c>
      <c r="G17" s="24" t="s">
        <v>24</v>
      </c>
      <c r="H17" s="23"/>
      <c r="I17" s="23" t="s">
        <v>18</v>
      </c>
      <c r="J17" s="25" t="s">
        <v>149</v>
      </c>
      <c r="K17" s="21">
        <v>45470</v>
      </c>
      <c r="L17" s="43">
        <v>12</v>
      </c>
    </row>
    <row r="18" spans="1:12" x14ac:dyDescent="0.25">
      <c r="C18" s="21">
        <v>45470</v>
      </c>
      <c r="D18" s="22" t="s">
        <v>146</v>
      </c>
      <c r="E18" s="23">
        <v>10</v>
      </c>
      <c r="F18" s="29">
        <v>-500</v>
      </c>
      <c r="G18" s="24" t="s">
        <v>24</v>
      </c>
      <c r="H18" s="23"/>
      <c r="I18" s="23" t="s">
        <v>18</v>
      </c>
      <c r="J18" s="25" t="s">
        <v>150</v>
      </c>
      <c r="K18" s="21">
        <v>45470</v>
      </c>
      <c r="L18" s="43">
        <v>13</v>
      </c>
    </row>
    <row r="19" spans="1:12" x14ac:dyDescent="0.25">
      <c r="C19" s="21">
        <v>45471</v>
      </c>
      <c r="D19" s="22" t="s">
        <v>146</v>
      </c>
      <c r="E19" s="23">
        <v>10</v>
      </c>
      <c r="F19" s="29">
        <v>-250</v>
      </c>
      <c r="G19" s="24" t="s">
        <v>24</v>
      </c>
      <c r="H19" s="23"/>
      <c r="I19" s="23" t="s">
        <v>18</v>
      </c>
      <c r="J19" s="25" t="s">
        <v>147</v>
      </c>
      <c r="K19" s="21">
        <v>45471</v>
      </c>
      <c r="L19" s="43">
        <v>14</v>
      </c>
    </row>
    <row r="20" spans="1:12" x14ac:dyDescent="0.25">
      <c r="C20" s="21">
        <v>45473</v>
      </c>
      <c r="D20" s="22" t="s">
        <v>148</v>
      </c>
      <c r="E20" s="23">
        <v>10</v>
      </c>
      <c r="F20" s="29">
        <v>-249.31</v>
      </c>
      <c r="G20" s="24" t="s">
        <v>24</v>
      </c>
      <c r="H20" s="23"/>
      <c r="I20" s="23" t="s">
        <v>18</v>
      </c>
      <c r="J20" s="25" t="s">
        <v>151</v>
      </c>
      <c r="K20" s="21">
        <v>45473</v>
      </c>
      <c r="L20" s="43">
        <v>15</v>
      </c>
    </row>
    <row r="21" spans="1:12" x14ac:dyDescent="0.25">
      <c r="C21" s="21">
        <v>45474</v>
      </c>
      <c r="D21" s="22" t="s">
        <v>148</v>
      </c>
      <c r="E21" s="23">
        <v>10</v>
      </c>
      <c r="F21" s="29">
        <v>-322.95999999999998</v>
      </c>
      <c r="G21" s="24" t="s">
        <v>24</v>
      </c>
      <c r="H21" s="23"/>
      <c r="I21" s="23" t="s">
        <v>18</v>
      </c>
      <c r="J21" s="25" t="s">
        <v>149</v>
      </c>
      <c r="K21" s="21">
        <v>45474</v>
      </c>
      <c r="L21" s="43">
        <v>16</v>
      </c>
    </row>
    <row r="22" spans="1:12" x14ac:dyDescent="0.25">
      <c r="C22" s="21">
        <v>45474</v>
      </c>
      <c r="D22" s="22" t="s">
        <v>146</v>
      </c>
      <c r="E22" s="23">
        <v>10</v>
      </c>
      <c r="F22" s="29">
        <v>-477.11</v>
      </c>
      <c r="G22" s="24" t="s">
        <v>24</v>
      </c>
      <c r="H22" s="23"/>
      <c r="I22" s="23" t="s">
        <v>18</v>
      </c>
      <c r="J22" s="25" t="s">
        <v>150</v>
      </c>
      <c r="K22" s="21">
        <v>45474</v>
      </c>
      <c r="L22" s="43">
        <v>17</v>
      </c>
    </row>
    <row r="23" spans="1:12" x14ac:dyDescent="0.25">
      <c r="C23" s="21">
        <v>45474</v>
      </c>
      <c r="D23" s="22" t="s">
        <v>146</v>
      </c>
      <c r="E23" s="23">
        <v>10</v>
      </c>
      <c r="F23" s="29">
        <v>-201.08</v>
      </c>
      <c r="G23" s="24" t="s">
        <v>24</v>
      </c>
      <c r="H23" s="23"/>
      <c r="I23" s="23" t="s">
        <v>18</v>
      </c>
      <c r="J23" s="25" t="s">
        <v>147</v>
      </c>
      <c r="K23" s="21">
        <v>45474</v>
      </c>
      <c r="L23" s="43">
        <v>18</v>
      </c>
    </row>
    <row r="24" spans="1:12" x14ac:dyDescent="0.25">
      <c r="C24" s="21">
        <v>45476</v>
      </c>
      <c r="D24" s="22" t="s">
        <v>146</v>
      </c>
      <c r="E24" s="23">
        <v>10</v>
      </c>
      <c r="F24" s="29">
        <v>-250</v>
      </c>
      <c r="G24" s="24" t="s">
        <v>24</v>
      </c>
      <c r="H24" s="23"/>
      <c r="I24" s="23" t="s">
        <v>18</v>
      </c>
      <c r="J24" s="25" t="s">
        <v>154</v>
      </c>
      <c r="K24" s="21">
        <v>45476</v>
      </c>
      <c r="L24" s="43">
        <v>19</v>
      </c>
    </row>
    <row r="25" spans="1:12" x14ac:dyDescent="0.25">
      <c r="C25" s="21">
        <v>45478</v>
      </c>
      <c r="D25" s="22" t="s">
        <v>146</v>
      </c>
      <c r="E25" s="23">
        <v>10</v>
      </c>
      <c r="F25" s="29">
        <v>-250</v>
      </c>
      <c r="G25" s="24" t="s">
        <v>24</v>
      </c>
      <c r="H25" s="23"/>
      <c r="I25" s="23" t="s">
        <v>18</v>
      </c>
      <c r="J25" s="25" t="s">
        <v>147</v>
      </c>
      <c r="K25" s="21">
        <v>45478</v>
      </c>
      <c r="L25" s="43">
        <v>20</v>
      </c>
    </row>
    <row r="26" spans="1:12" x14ac:dyDescent="0.25">
      <c r="C26" s="21">
        <v>45478</v>
      </c>
      <c r="D26" s="22" t="s">
        <v>146</v>
      </c>
      <c r="E26" s="23">
        <v>10</v>
      </c>
      <c r="F26" s="29">
        <v>-500</v>
      </c>
      <c r="G26" s="24" t="s">
        <v>24</v>
      </c>
      <c r="H26" s="23"/>
      <c r="I26" s="23" t="s">
        <v>18</v>
      </c>
      <c r="J26" s="25" t="s">
        <v>150</v>
      </c>
      <c r="K26" s="21">
        <v>45478</v>
      </c>
      <c r="L26" s="43">
        <v>21</v>
      </c>
    </row>
    <row r="27" spans="1:12" x14ac:dyDescent="0.25">
      <c r="C27" s="21">
        <v>45480</v>
      </c>
      <c r="D27" s="22" t="s">
        <v>148</v>
      </c>
      <c r="E27" s="23">
        <v>10</v>
      </c>
      <c r="F27" s="29">
        <v>-250</v>
      </c>
      <c r="G27" s="24" t="s">
        <v>24</v>
      </c>
      <c r="H27" s="23"/>
      <c r="I27" s="23" t="s">
        <v>18</v>
      </c>
      <c r="J27" s="25" t="s">
        <v>151</v>
      </c>
      <c r="K27" s="21">
        <v>45480</v>
      </c>
      <c r="L27" s="43">
        <v>22</v>
      </c>
    </row>
    <row r="28" spans="1:12" x14ac:dyDescent="0.25">
      <c r="C28" s="21">
        <v>45481</v>
      </c>
      <c r="D28" s="22" t="s">
        <v>148</v>
      </c>
      <c r="E28" s="23">
        <v>10</v>
      </c>
      <c r="F28" s="29">
        <v>-500</v>
      </c>
      <c r="G28" s="24" t="s">
        <v>24</v>
      </c>
      <c r="H28" s="23"/>
      <c r="I28" s="23" t="s">
        <v>18</v>
      </c>
      <c r="J28" s="25" t="s">
        <v>149</v>
      </c>
      <c r="K28" s="21">
        <v>45481</v>
      </c>
      <c r="L28" s="43">
        <v>23</v>
      </c>
    </row>
    <row r="29" spans="1:12" x14ac:dyDescent="0.25">
      <c r="C29" s="21">
        <v>45482</v>
      </c>
      <c r="D29" s="22" t="s">
        <v>146</v>
      </c>
      <c r="E29" s="23">
        <v>10</v>
      </c>
      <c r="F29" s="29">
        <v>-500</v>
      </c>
      <c r="G29" s="24" t="s">
        <v>24</v>
      </c>
      <c r="H29" s="23"/>
      <c r="I29" s="23" t="s">
        <v>18</v>
      </c>
      <c r="J29" s="25" t="s">
        <v>150</v>
      </c>
      <c r="K29" s="21">
        <v>45482</v>
      </c>
      <c r="L29" s="43">
        <v>24</v>
      </c>
    </row>
    <row r="30" spans="1:12" x14ac:dyDescent="0.25">
      <c r="C30" s="21">
        <v>45482</v>
      </c>
      <c r="D30" s="22" t="s">
        <v>146</v>
      </c>
      <c r="E30" s="23">
        <v>10</v>
      </c>
      <c r="F30" s="29">
        <v>-250</v>
      </c>
      <c r="G30" s="24" t="s">
        <v>24</v>
      </c>
      <c r="H30" s="23"/>
      <c r="I30" s="23" t="s">
        <v>18</v>
      </c>
      <c r="J30" s="25" t="s">
        <v>147</v>
      </c>
      <c r="K30" s="21">
        <v>45482</v>
      </c>
      <c r="L30" s="43">
        <v>25</v>
      </c>
    </row>
    <row r="31" spans="1:12" ht="15.75" thickBot="1" x14ac:dyDescent="0.3">
      <c r="E31" s="19" t="s">
        <v>25</v>
      </c>
      <c r="F31" s="38">
        <f>SUM(F6:F30)</f>
        <v>-8974.4599999999991</v>
      </c>
    </row>
    <row r="32" spans="1:12" ht="15.75" x14ac:dyDescent="0.25">
      <c r="A32" s="47"/>
    </row>
    <row r="34" spans="1:10" ht="82.5" customHeight="1" x14ac:dyDescent="0.25">
      <c r="D34" s="16" t="s">
        <v>26</v>
      </c>
      <c r="E34" s="14" t="s">
        <v>27</v>
      </c>
      <c r="F34" t="s">
        <v>5</v>
      </c>
      <c r="G34" s="14" t="s">
        <v>28</v>
      </c>
      <c r="H34" t="s">
        <v>5</v>
      </c>
      <c r="I34" t="s">
        <v>5</v>
      </c>
      <c r="J34" s="14" t="s">
        <v>29</v>
      </c>
    </row>
    <row r="35" spans="1:10" ht="15.75" x14ac:dyDescent="0.25">
      <c r="A35" s="48"/>
      <c r="D35" t="s">
        <v>30</v>
      </c>
      <c r="E35" s="11" t="s">
        <v>31</v>
      </c>
      <c r="F35" t="s">
        <v>32</v>
      </c>
      <c r="G35" s="11" t="s">
        <v>33</v>
      </c>
      <c r="H35" t="s">
        <v>13</v>
      </c>
      <c r="I35" t="s">
        <v>34</v>
      </c>
      <c r="J35" t="s">
        <v>35</v>
      </c>
    </row>
    <row r="36" spans="1:10" ht="31.5" x14ac:dyDescent="0.25">
      <c r="A36" s="49" t="s">
        <v>36</v>
      </c>
      <c r="D36" s="3" t="s">
        <v>37</v>
      </c>
      <c r="E36" s="7">
        <v>45484</v>
      </c>
      <c r="F36" s="4">
        <v>10</v>
      </c>
      <c r="G36" s="30">
        <v>-8974.4599999999991</v>
      </c>
      <c r="H36" s="3"/>
      <c r="I36" s="3"/>
      <c r="J36" s="18" t="s">
        <v>179</v>
      </c>
    </row>
    <row r="39" spans="1:10" x14ac:dyDescent="0.25">
      <c r="F39" s="8" t="s">
        <v>38</v>
      </c>
      <c r="G39" s="15">
        <f>F31-G36</f>
        <v>0</v>
      </c>
    </row>
    <row r="41" spans="1:10" ht="15.75" x14ac:dyDescent="0.25">
      <c r="F41" s="9" t="s">
        <v>39</v>
      </c>
    </row>
  </sheetData>
  <autoFilter ref="J1:J41" xr:uid="{AF236925-298E-43AB-9B60-0B64D84E7E02}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F634-3C18-4D25-B805-312DC34A25D3}">
  <dimension ref="A1:I31"/>
  <sheetViews>
    <sheetView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37.5703125" bestFit="1" customWidth="1"/>
    <col min="4" max="4" width="16.7109375" bestFit="1" customWidth="1"/>
    <col min="5" max="5" width="14.85546875" customWidth="1"/>
    <col min="6" max="6" width="16.42578125" bestFit="1" customWidth="1"/>
    <col min="7" max="7" width="19.28515625" customWidth="1"/>
    <col min="8" max="8" width="19.42578125" bestFit="1" customWidth="1"/>
    <col min="9" max="9" width="73.7109375" bestFit="1" customWidth="1"/>
    <col min="10" max="10" width="14.7109375" bestFit="1" customWidth="1"/>
    <col min="11" max="12" width="20.5703125" bestFit="1" customWidth="1"/>
    <col min="13" max="14" width="12" bestFit="1" customWidth="1"/>
    <col min="15" max="15" width="11.7109375" bestFit="1" customWidth="1"/>
    <col min="16" max="16" width="18" bestFit="1" customWidth="1"/>
    <col min="17" max="21" width="12.140625" bestFit="1" customWidth="1"/>
    <col min="22" max="22" width="19.42578125" bestFit="1" customWidth="1"/>
  </cols>
  <sheetData>
    <row r="1" spans="1:9" ht="23.25" x14ac:dyDescent="0.35">
      <c r="A1" s="12" t="s">
        <v>0</v>
      </c>
      <c r="C1" s="17" t="s">
        <v>1</v>
      </c>
    </row>
    <row r="2" spans="1:9" ht="15.75" x14ac:dyDescent="0.25">
      <c r="D2" s="1"/>
      <c r="I2" s="10"/>
    </row>
    <row r="3" spans="1:9" ht="15.75" x14ac:dyDescent="0.25">
      <c r="C3" s="16" t="s">
        <v>2</v>
      </c>
      <c r="E3" s="10"/>
      <c r="I3" s="10"/>
    </row>
    <row r="4" spans="1:9" ht="58.5" customHeight="1" x14ac:dyDescent="0.25">
      <c r="C4" s="14" t="s">
        <v>4</v>
      </c>
      <c r="E4" s="14" t="s">
        <v>155</v>
      </c>
      <c r="F4" s="14" t="s">
        <v>7</v>
      </c>
      <c r="I4" s="14" t="s">
        <v>8</v>
      </c>
    </row>
    <row r="5" spans="1:9" x14ac:dyDescent="0.25">
      <c r="A5" s="11" t="s">
        <v>9</v>
      </c>
      <c r="C5" s="11" t="s">
        <v>10</v>
      </c>
      <c r="D5" t="s">
        <v>11</v>
      </c>
      <c r="E5" s="11" t="s">
        <v>12</v>
      </c>
      <c r="F5" s="11" t="s">
        <v>13</v>
      </c>
      <c r="G5" t="s">
        <v>14</v>
      </c>
      <c r="H5" t="s">
        <v>15</v>
      </c>
      <c r="I5" t="s">
        <v>16</v>
      </c>
    </row>
    <row r="6" spans="1:9" x14ac:dyDescent="0.25">
      <c r="A6" s="5"/>
      <c r="C6" s="50" t="s">
        <v>156</v>
      </c>
      <c r="D6" s="3">
        <v>10</v>
      </c>
      <c r="E6" s="51">
        <v>-241.2</v>
      </c>
      <c r="F6" s="36" t="s">
        <v>17</v>
      </c>
      <c r="G6" s="3">
        <v>40.200000000000003</v>
      </c>
      <c r="H6" s="3" t="s">
        <v>18</v>
      </c>
      <c r="I6" s="5" t="s">
        <v>157</v>
      </c>
    </row>
    <row r="7" spans="1:9" x14ac:dyDescent="0.25">
      <c r="A7" s="11" t="s">
        <v>20</v>
      </c>
      <c r="C7" s="50" t="s">
        <v>156</v>
      </c>
      <c r="D7" s="3">
        <v>10</v>
      </c>
      <c r="E7" s="51">
        <v>-18.7</v>
      </c>
      <c r="F7" s="36" t="s">
        <v>17</v>
      </c>
      <c r="G7" s="3">
        <v>3.12</v>
      </c>
      <c r="H7" s="3" t="s">
        <v>18</v>
      </c>
      <c r="I7" s="5" t="s">
        <v>158</v>
      </c>
    </row>
    <row r="8" spans="1:9" x14ac:dyDescent="0.25">
      <c r="A8" s="5" t="s">
        <v>23</v>
      </c>
      <c r="C8" s="50"/>
      <c r="D8" s="3">
        <v>10</v>
      </c>
      <c r="E8" s="51"/>
      <c r="F8" s="36" t="s">
        <v>17</v>
      </c>
      <c r="G8" s="3"/>
      <c r="H8" s="3" t="s">
        <v>18</v>
      </c>
      <c r="I8" s="5"/>
    </row>
    <row r="9" spans="1:9" x14ac:dyDescent="0.25">
      <c r="C9" s="50"/>
      <c r="D9" s="3">
        <v>10</v>
      </c>
      <c r="E9" s="51"/>
      <c r="F9" s="36" t="s">
        <v>24</v>
      </c>
      <c r="G9" s="3"/>
      <c r="H9" s="3" t="s">
        <v>18</v>
      </c>
      <c r="I9" s="5"/>
    </row>
    <row r="10" spans="1:9" x14ac:dyDescent="0.25">
      <c r="C10" s="50"/>
      <c r="D10" s="3">
        <v>10</v>
      </c>
      <c r="E10" s="51"/>
      <c r="F10" s="36" t="s">
        <v>17</v>
      </c>
      <c r="G10" s="3"/>
      <c r="H10" s="3" t="s">
        <v>18</v>
      </c>
      <c r="I10" s="5"/>
    </row>
    <row r="11" spans="1:9" x14ac:dyDescent="0.25">
      <c r="C11" s="50"/>
      <c r="D11" s="3">
        <v>10</v>
      </c>
      <c r="E11" s="51"/>
      <c r="F11" s="36" t="s">
        <v>17</v>
      </c>
      <c r="G11" s="3"/>
      <c r="H11" s="3" t="s">
        <v>18</v>
      </c>
      <c r="I11" s="5"/>
    </row>
    <row r="12" spans="1:9" x14ac:dyDescent="0.25">
      <c r="C12" s="50"/>
      <c r="D12" s="3">
        <v>10</v>
      </c>
      <c r="E12" s="51"/>
      <c r="F12" s="36" t="s">
        <v>17</v>
      </c>
      <c r="G12" s="3"/>
      <c r="H12" s="3" t="s">
        <v>18</v>
      </c>
      <c r="I12" s="5"/>
    </row>
    <row r="13" spans="1:9" x14ac:dyDescent="0.25">
      <c r="C13" s="50"/>
      <c r="D13" s="3">
        <v>10</v>
      </c>
      <c r="E13" s="51"/>
      <c r="F13" s="36" t="s">
        <v>17</v>
      </c>
      <c r="G13" s="3"/>
      <c r="H13" s="3" t="s">
        <v>18</v>
      </c>
      <c r="I13" s="5"/>
    </row>
    <row r="14" spans="1:9" x14ac:dyDescent="0.25">
      <c r="C14" s="52"/>
      <c r="D14" s="3">
        <v>10</v>
      </c>
      <c r="E14" s="51"/>
      <c r="F14" s="36" t="s">
        <v>17</v>
      </c>
      <c r="G14" s="3"/>
      <c r="H14" s="3" t="s">
        <v>18</v>
      </c>
      <c r="I14" s="5"/>
    </row>
    <row r="15" spans="1:9" x14ac:dyDescent="0.25">
      <c r="C15" s="52"/>
      <c r="D15" s="3">
        <v>10</v>
      </c>
      <c r="E15" s="51"/>
      <c r="F15" s="36" t="s">
        <v>24</v>
      </c>
      <c r="G15" s="3"/>
      <c r="H15" s="3" t="s">
        <v>18</v>
      </c>
      <c r="I15" s="5"/>
    </row>
    <row r="16" spans="1:9" x14ac:dyDescent="0.25">
      <c r="C16" s="52"/>
      <c r="D16" s="3">
        <v>10</v>
      </c>
      <c r="E16" s="51"/>
      <c r="F16" s="36" t="s">
        <v>24</v>
      </c>
      <c r="G16" s="3"/>
      <c r="H16" s="3" t="s">
        <v>18</v>
      </c>
      <c r="I16" s="5"/>
    </row>
    <row r="17" spans="1:9" ht="14.25" customHeight="1" x14ac:dyDescent="0.25">
      <c r="C17" s="52"/>
      <c r="D17" s="3">
        <v>10</v>
      </c>
      <c r="E17" s="51"/>
      <c r="F17" s="36" t="s">
        <v>24</v>
      </c>
      <c r="G17" s="3"/>
      <c r="H17" s="3" t="s">
        <v>18</v>
      </c>
      <c r="I17" s="5"/>
    </row>
    <row r="18" spans="1:9" ht="0.75" customHeight="1" x14ac:dyDescent="0.25">
      <c r="C18" s="53"/>
      <c r="D18" s="3">
        <v>10</v>
      </c>
      <c r="E18" s="51"/>
      <c r="F18" s="36" t="s">
        <v>24</v>
      </c>
      <c r="G18" s="3"/>
      <c r="H18" s="3" t="s">
        <v>18</v>
      </c>
      <c r="I18" s="5"/>
    </row>
    <row r="19" spans="1:9" x14ac:dyDescent="0.25">
      <c r="C19" s="53"/>
      <c r="D19" s="3">
        <v>10</v>
      </c>
      <c r="E19" s="51"/>
      <c r="F19" s="36" t="s">
        <v>24</v>
      </c>
      <c r="G19" s="3"/>
      <c r="H19" s="3" t="s">
        <v>18</v>
      </c>
      <c r="I19" s="5"/>
    </row>
    <row r="20" spans="1:9" x14ac:dyDescent="0.25">
      <c r="C20" s="53"/>
      <c r="D20" s="3">
        <v>10</v>
      </c>
      <c r="E20" s="51"/>
      <c r="F20" s="36" t="s">
        <v>24</v>
      </c>
      <c r="G20" s="3"/>
      <c r="H20" s="3" t="s">
        <v>18</v>
      </c>
      <c r="I20" s="5"/>
    </row>
    <row r="21" spans="1:9" ht="15.75" hidden="1" thickBot="1" x14ac:dyDescent="0.3">
      <c r="D21" s="54" t="s">
        <v>25</v>
      </c>
      <c r="E21" s="55">
        <f>SUM(E6:E20)</f>
        <v>-259.89999999999998</v>
      </c>
    </row>
    <row r="22" spans="1:9" ht="15.75" hidden="1" x14ac:dyDescent="0.25">
      <c r="A22" s="9"/>
    </row>
    <row r="23" spans="1:9" hidden="1" x14ac:dyDescent="0.25"/>
    <row r="24" spans="1:9" ht="63" hidden="1" customHeight="1" x14ac:dyDescent="0.25">
      <c r="C24" s="16" t="s">
        <v>26</v>
      </c>
      <c r="D24" s="14" t="s">
        <v>27</v>
      </c>
      <c r="F24" s="14" t="s">
        <v>159</v>
      </c>
      <c r="I24" s="14" t="s">
        <v>29</v>
      </c>
    </row>
    <row r="25" spans="1:9" ht="15.75" x14ac:dyDescent="0.25">
      <c r="A25" s="6"/>
      <c r="C25" t="s">
        <v>30</v>
      </c>
      <c r="D25" s="11" t="s">
        <v>31</v>
      </c>
      <c r="E25" t="s">
        <v>32</v>
      </c>
      <c r="F25" s="11" t="s">
        <v>33</v>
      </c>
      <c r="G25" t="s">
        <v>13</v>
      </c>
      <c r="H25" t="s">
        <v>34</v>
      </c>
      <c r="I25" t="s">
        <v>35</v>
      </c>
    </row>
    <row r="26" spans="1:9" ht="15.75" x14ac:dyDescent="0.25">
      <c r="A26" s="13" t="s">
        <v>36</v>
      </c>
      <c r="C26" s="3" t="s">
        <v>37</v>
      </c>
      <c r="D26" s="7">
        <v>45484</v>
      </c>
      <c r="E26" s="4">
        <v>10</v>
      </c>
      <c r="F26" s="56">
        <v>-259.89999999999998</v>
      </c>
      <c r="G26" s="3"/>
      <c r="H26" s="3"/>
      <c r="I26" s="18" t="s">
        <v>178</v>
      </c>
    </row>
    <row r="28" spans="1:9" x14ac:dyDescent="0.25">
      <c r="H28" s="57"/>
    </row>
    <row r="29" spans="1:9" x14ac:dyDescent="0.25">
      <c r="E29" s="8" t="s">
        <v>38</v>
      </c>
      <c r="F29" s="15">
        <f>E21-F26</f>
        <v>0</v>
      </c>
    </row>
    <row r="31" spans="1:9" ht="15.75" x14ac:dyDescent="0.25">
      <c r="E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B682-5886-488D-B6DE-A0683AC68ADE}">
  <dimension ref="A1:L33"/>
  <sheetViews>
    <sheetView topLeftCell="A4" zoomScale="90" zoomScaleNormal="90" workbookViewId="0">
      <selection activeCell="A6" sqref="A6"/>
    </sheetView>
  </sheetViews>
  <sheetFormatPr defaultColWidth="9.42578125" defaultRowHeight="15" x14ac:dyDescent="0.25"/>
  <cols>
    <col min="1" max="1" width="21.42578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9" width="5.85546875" customWidth="1"/>
    <col min="10" max="10" width="56.5703125" bestFit="1" customWidth="1"/>
    <col min="11" max="11" width="11.85546875" customWidth="1"/>
    <col min="12" max="12" width="3.28515625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23.25" x14ac:dyDescent="0.35">
      <c r="A1" s="12" t="s">
        <v>0</v>
      </c>
      <c r="C1" s="17" t="s">
        <v>1</v>
      </c>
      <c r="D1" s="17"/>
    </row>
    <row r="2" spans="1:12" ht="15.75" x14ac:dyDescent="0.25">
      <c r="E2" s="1"/>
      <c r="J2" s="10"/>
    </row>
    <row r="3" spans="1:12" ht="15.75" x14ac:dyDescent="0.25">
      <c r="D3" s="16" t="s">
        <v>2</v>
      </c>
      <c r="F3" s="10"/>
      <c r="J3" s="10"/>
    </row>
    <row r="4" spans="1:12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2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2" x14ac:dyDescent="0.25">
      <c r="A6" s="5"/>
      <c r="C6" s="21">
        <v>45459</v>
      </c>
      <c r="D6" s="22" t="s">
        <v>160</v>
      </c>
      <c r="E6" s="23">
        <v>10</v>
      </c>
      <c r="F6" s="28">
        <v>-46.02</v>
      </c>
      <c r="G6" s="24" t="s">
        <v>17</v>
      </c>
      <c r="H6" s="23"/>
      <c r="I6" s="23" t="s">
        <v>18</v>
      </c>
      <c r="J6" s="25" t="s">
        <v>161</v>
      </c>
      <c r="K6" s="21">
        <v>45459</v>
      </c>
      <c r="L6" s="58">
        <v>1</v>
      </c>
    </row>
    <row r="7" spans="1:12" x14ac:dyDescent="0.25">
      <c r="A7" s="5"/>
      <c r="C7" s="21">
        <v>45459</v>
      </c>
      <c r="D7" s="22" t="s">
        <v>156</v>
      </c>
      <c r="E7" s="23">
        <v>10</v>
      </c>
      <c r="F7" s="28">
        <v>-19.399999999999999</v>
      </c>
      <c r="G7" s="24" t="s">
        <v>17</v>
      </c>
      <c r="H7" s="23"/>
      <c r="I7" s="23" t="s">
        <v>18</v>
      </c>
      <c r="J7" s="25" t="s">
        <v>162</v>
      </c>
      <c r="K7" s="21">
        <v>45459</v>
      </c>
      <c r="L7" s="58">
        <v>1</v>
      </c>
    </row>
    <row r="8" spans="1:12" x14ac:dyDescent="0.25">
      <c r="A8" s="11" t="s">
        <v>20</v>
      </c>
      <c r="C8" s="21">
        <v>45459</v>
      </c>
      <c r="D8" s="22" t="s">
        <v>163</v>
      </c>
      <c r="E8" s="23">
        <v>10</v>
      </c>
      <c r="F8" s="28">
        <v>-29.99</v>
      </c>
      <c r="G8" s="24" t="s">
        <v>17</v>
      </c>
      <c r="H8" s="23"/>
      <c r="I8" s="23" t="s">
        <v>18</v>
      </c>
      <c r="J8" s="25" t="s">
        <v>164</v>
      </c>
      <c r="K8" s="21">
        <v>45459</v>
      </c>
      <c r="L8" s="58">
        <v>2</v>
      </c>
    </row>
    <row r="9" spans="1:12" x14ac:dyDescent="0.25">
      <c r="A9" s="5" t="s">
        <v>23</v>
      </c>
      <c r="C9" s="21">
        <v>45462</v>
      </c>
      <c r="D9" s="22" t="s">
        <v>163</v>
      </c>
      <c r="E9" s="23">
        <v>10</v>
      </c>
      <c r="F9" s="28">
        <v>-10.49</v>
      </c>
      <c r="G9" s="24" t="s">
        <v>17</v>
      </c>
      <c r="H9" s="23"/>
      <c r="I9" s="23" t="s">
        <v>18</v>
      </c>
      <c r="J9" s="25" t="s">
        <v>165</v>
      </c>
      <c r="K9" s="21">
        <v>45462</v>
      </c>
      <c r="L9" s="58">
        <v>3</v>
      </c>
    </row>
    <row r="10" spans="1:12" x14ac:dyDescent="0.25">
      <c r="C10" s="21">
        <v>45462</v>
      </c>
      <c r="D10" s="22" t="s">
        <v>163</v>
      </c>
      <c r="E10" s="23">
        <v>10</v>
      </c>
      <c r="F10" s="28">
        <v>-7.95</v>
      </c>
      <c r="G10" s="24" t="s">
        <v>17</v>
      </c>
      <c r="H10" s="23"/>
      <c r="I10" s="23" t="s">
        <v>18</v>
      </c>
      <c r="J10" s="25" t="s">
        <v>166</v>
      </c>
      <c r="K10" s="21">
        <v>45462</v>
      </c>
      <c r="L10" s="58">
        <v>4</v>
      </c>
    </row>
    <row r="11" spans="1:12" x14ac:dyDescent="0.25">
      <c r="C11" s="21">
        <v>45467</v>
      </c>
      <c r="D11" s="22" t="s">
        <v>167</v>
      </c>
      <c r="E11" s="23">
        <v>10</v>
      </c>
      <c r="F11" s="28">
        <v>-499.51</v>
      </c>
      <c r="G11" s="24" t="s">
        <v>24</v>
      </c>
      <c r="H11" s="23"/>
      <c r="I11" s="23" t="s">
        <v>18</v>
      </c>
      <c r="J11" s="25" t="s">
        <v>168</v>
      </c>
      <c r="K11" s="21">
        <v>45467</v>
      </c>
      <c r="L11" s="58">
        <v>5</v>
      </c>
    </row>
    <row r="12" spans="1:12" x14ac:dyDescent="0.25">
      <c r="C12" s="21">
        <v>45474</v>
      </c>
      <c r="D12" s="22" t="s">
        <v>146</v>
      </c>
      <c r="E12" s="23">
        <v>10</v>
      </c>
      <c r="F12" s="29">
        <v>-133.26</v>
      </c>
      <c r="G12" s="24" t="s">
        <v>24</v>
      </c>
      <c r="H12" s="23"/>
      <c r="I12" s="23" t="s">
        <v>18</v>
      </c>
      <c r="J12" s="25" t="s">
        <v>169</v>
      </c>
      <c r="K12" s="21">
        <v>45474</v>
      </c>
      <c r="L12" s="58">
        <v>6</v>
      </c>
    </row>
    <row r="13" spans="1:12" x14ac:dyDescent="0.25">
      <c r="C13" s="21">
        <v>45474</v>
      </c>
      <c r="D13" s="22" t="s">
        <v>167</v>
      </c>
      <c r="E13" s="23">
        <v>10</v>
      </c>
      <c r="F13" s="29">
        <v>-373.27</v>
      </c>
      <c r="G13" s="24" t="s">
        <v>24</v>
      </c>
      <c r="H13" s="23"/>
      <c r="I13" s="23" t="s">
        <v>18</v>
      </c>
      <c r="J13" s="25" t="s">
        <v>170</v>
      </c>
      <c r="K13" s="21">
        <v>45474</v>
      </c>
      <c r="L13" s="58">
        <v>7</v>
      </c>
    </row>
    <row r="14" spans="1:12" x14ac:dyDescent="0.25">
      <c r="C14" s="21">
        <v>45477</v>
      </c>
      <c r="D14" s="22" t="s">
        <v>171</v>
      </c>
      <c r="E14" s="23">
        <v>10</v>
      </c>
      <c r="F14" s="29">
        <v>-29.97</v>
      </c>
      <c r="G14" s="24" t="s">
        <v>17</v>
      </c>
      <c r="H14" s="23"/>
      <c r="I14" s="23" t="s">
        <v>18</v>
      </c>
      <c r="J14" s="25" t="s">
        <v>172</v>
      </c>
      <c r="K14" s="21">
        <v>45477</v>
      </c>
      <c r="L14" s="58">
        <v>8</v>
      </c>
    </row>
    <row r="15" spans="1:12" x14ac:dyDescent="0.25">
      <c r="C15" s="21">
        <v>45477</v>
      </c>
      <c r="D15" s="22" t="s">
        <v>171</v>
      </c>
      <c r="E15" s="23">
        <v>10</v>
      </c>
      <c r="F15" s="29">
        <v>-83.99</v>
      </c>
      <c r="G15" s="24" t="s">
        <v>17</v>
      </c>
      <c r="H15" s="23"/>
      <c r="I15" s="23" t="s">
        <v>18</v>
      </c>
      <c r="J15" s="25" t="s">
        <v>173</v>
      </c>
      <c r="K15" s="21">
        <v>45477</v>
      </c>
      <c r="L15" s="58">
        <v>9</v>
      </c>
    </row>
    <row r="16" spans="1:12" x14ac:dyDescent="0.25">
      <c r="C16" s="21">
        <v>45477</v>
      </c>
      <c r="D16" s="22" t="s">
        <v>171</v>
      </c>
      <c r="E16" s="23">
        <v>10</v>
      </c>
      <c r="F16" s="29">
        <v>-61.14</v>
      </c>
      <c r="G16" s="24" t="s">
        <v>17</v>
      </c>
      <c r="H16" s="23"/>
      <c r="I16" s="23" t="s">
        <v>18</v>
      </c>
      <c r="J16" s="25" t="s">
        <v>174</v>
      </c>
      <c r="K16" s="21">
        <v>45477</v>
      </c>
      <c r="L16" s="58">
        <v>10</v>
      </c>
    </row>
    <row r="17" spans="1:12" x14ac:dyDescent="0.25">
      <c r="C17" s="21">
        <v>45478</v>
      </c>
      <c r="D17" s="22" t="s">
        <v>171</v>
      </c>
      <c r="E17" s="23">
        <v>10</v>
      </c>
      <c r="F17" s="29">
        <v>-81.5</v>
      </c>
      <c r="G17" s="24" t="s">
        <v>17</v>
      </c>
      <c r="H17" s="23"/>
      <c r="I17" s="23" t="s">
        <v>18</v>
      </c>
      <c r="J17" s="25" t="s">
        <v>175</v>
      </c>
      <c r="K17" s="21">
        <v>45478</v>
      </c>
      <c r="L17" s="58">
        <v>11</v>
      </c>
    </row>
    <row r="18" spans="1:12" x14ac:dyDescent="0.25">
      <c r="C18" s="21">
        <v>45478</v>
      </c>
      <c r="D18" s="22" t="s">
        <v>171</v>
      </c>
      <c r="E18" s="23">
        <v>10</v>
      </c>
      <c r="F18" s="29">
        <v>83.99</v>
      </c>
      <c r="G18" s="24" t="s">
        <v>17</v>
      </c>
      <c r="H18" s="23"/>
      <c r="I18" s="23" t="s">
        <v>18</v>
      </c>
      <c r="J18" s="25" t="s">
        <v>176</v>
      </c>
      <c r="K18" s="21">
        <v>45478</v>
      </c>
      <c r="L18" s="58">
        <v>12</v>
      </c>
    </row>
    <row r="19" spans="1:12" x14ac:dyDescent="0.25">
      <c r="C19" s="21">
        <v>45478</v>
      </c>
      <c r="D19" s="22" t="s">
        <v>171</v>
      </c>
      <c r="E19" s="23">
        <v>10</v>
      </c>
      <c r="F19" s="29">
        <v>-41.99</v>
      </c>
      <c r="G19" s="24" t="s">
        <v>17</v>
      </c>
      <c r="H19" s="23"/>
      <c r="I19" s="23" t="s">
        <v>18</v>
      </c>
      <c r="J19" s="25" t="s">
        <v>177</v>
      </c>
      <c r="K19" s="21">
        <v>45478</v>
      </c>
      <c r="L19" s="58">
        <v>13</v>
      </c>
    </row>
    <row r="20" spans="1:12" x14ac:dyDescent="0.25">
      <c r="C20" s="21"/>
      <c r="D20" s="22"/>
      <c r="E20" s="23">
        <v>10</v>
      </c>
      <c r="F20" s="29"/>
      <c r="G20" s="24"/>
      <c r="H20" s="23"/>
      <c r="I20" s="23" t="s">
        <v>18</v>
      </c>
      <c r="J20" s="25"/>
      <c r="K20" s="21"/>
    </row>
    <row r="21" spans="1:12" x14ac:dyDescent="0.25">
      <c r="C21" s="21"/>
      <c r="D21" s="22"/>
      <c r="E21" s="23">
        <v>10</v>
      </c>
      <c r="F21" s="29"/>
      <c r="G21" s="24"/>
      <c r="H21" s="23"/>
      <c r="I21" s="23" t="s">
        <v>18</v>
      </c>
      <c r="J21" s="25"/>
      <c r="K21" s="21"/>
    </row>
    <row r="22" spans="1:12" ht="15.75" thickBot="1" x14ac:dyDescent="0.3">
      <c r="E22" s="19" t="s">
        <v>25</v>
      </c>
      <c r="F22" s="38">
        <f>SUM(F6:F21)</f>
        <v>-1334.49</v>
      </c>
    </row>
    <row r="23" spans="1:12" ht="15.75" x14ac:dyDescent="0.25">
      <c r="A23" s="9"/>
    </row>
    <row r="25" spans="1:12" ht="82.5" customHeight="1" x14ac:dyDescent="0.25">
      <c r="D25" s="16" t="s">
        <v>26</v>
      </c>
      <c r="E25" s="14" t="s">
        <v>27</v>
      </c>
      <c r="F25" t="s">
        <v>5</v>
      </c>
      <c r="G25" s="14" t="s">
        <v>28</v>
      </c>
      <c r="H25" t="s">
        <v>5</v>
      </c>
      <c r="I25" t="s">
        <v>5</v>
      </c>
      <c r="J25" s="14" t="s">
        <v>29</v>
      </c>
    </row>
    <row r="26" spans="1:12" ht="15.75" x14ac:dyDescent="0.25">
      <c r="A26" s="6"/>
      <c r="D26" t="s">
        <v>30</v>
      </c>
      <c r="E26" s="11" t="s">
        <v>31</v>
      </c>
      <c r="F26" t="s">
        <v>32</v>
      </c>
      <c r="G26" s="11" t="s">
        <v>33</v>
      </c>
      <c r="H26" t="s">
        <v>13</v>
      </c>
      <c r="I26" t="s">
        <v>34</v>
      </c>
      <c r="J26" t="s">
        <v>35</v>
      </c>
    </row>
    <row r="27" spans="1:12" ht="15.75" x14ac:dyDescent="0.25">
      <c r="A27" s="13" t="s">
        <v>36</v>
      </c>
      <c r="D27" s="3" t="s">
        <v>37</v>
      </c>
      <c r="E27" s="7">
        <v>45484</v>
      </c>
      <c r="F27" s="4">
        <v>10</v>
      </c>
      <c r="G27" s="30">
        <v>-1334.49</v>
      </c>
      <c r="H27" s="3"/>
      <c r="I27" s="3"/>
      <c r="J27" s="18" t="s">
        <v>179</v>
      </c>
    </row>
    <row r="30" spans="1:12" x14ac:dyDescent="0.25">
      <c r="F30" s="8" t="s">
        <v>38</v>
      </c>
      <c r="G30" s="15">
        <f>F22-G27</f>
        <v>0</v>
      </c>
    </row>
    <row r="32" spans="1:12" ht="15.75" x14ac:dyDescent="0.25">
      <c r="F32" s="9" t="s">
        <v>39</v>
      </c>
    </row>
    <row r="33" spans="6:6" x14ac:dyDescent="0.25">
      <c r="F33" s="41" t="e">
        <f>SUM(F11+F12+F13+F16+F17+F19+F20+#REF!+#REF!+#REF!+#REF!+#REF!+#REF!)</f>
        <v>#REF!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B522-7088-49EB-8D0D-E369964F16B4}">
  <dimension ref="A1:K31"/>
  <sheetViews>
    <sheetView topLeftCell="A4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45474</v>
      </c>
      <c r="D6" s="22" t="s">
        <v>141</v>
      </c>
      <c r="E6" s="23">
        <v>10</v>
      </c>
      <c r="F6" s="28">
        <v>-83.04</v>
      </c>
      <c r="G6" s="24" t="s">
        <v>17</v>
      </c>
      <c r="H6" s="23"/>
      <c r="I6" s="23" t="s">
        <v>18</v>
      </c>
      <c r="J6" s="25" t="s">
        <v>142</v>
      </c>
      <c r="K6" s="7">
        <v>45474</v>
      </c>
    </row>
    <row r="7" spans="1:11" x14ac:dyDescent="0.25">
      <c r="A7" s="11" t="s">
        <v>20</v>
      </c>
      <c r="C7" s="21">
        <v>45474</v>
      </c>
      <c r="D7" s="22" t="s">
        <v>141</v>
      </c>
      <c r="E7" s="23">
        <v>10</v>
      </c>
      <c r="F7" s="28">
        <v>-298.22000000000003</v>
      </c>
      <c r="G7" s="24" t="s">
        <v>17</v>
      </c>
      <c r="H7" s="23"/>
      <c r="I7" s="23" t="s">
        <v>18</v>
      </c>
      <c r="J7" s="25" t="s">
        <v>143</v>
      </c>
      <c r="K7" s="7">
        <v>45474</v>
      </c>
    </row>
    <row r="8" spans="1:11" x14ac:dyDescent="0.25">
      <c r="A8" s="7" t="s">
        <v>122</v>
      </c>
      <c r="C8" s="21">
        <v>45477</v>
      </c>
      <c r="D8" s="22" t="s">
        <v>141</v>
      </c>
      <c r="E8" s="23">
        <v>10</v>
      </c>
      <c r="F8" s="28">
        <v>-62.45</v>
      </c>
      <c r="G8" s="24" t="s">
        <v>17</v>
      </c>
      <c r="H8" s="23"/>
      <c r="I8" s="23" t="s">
        <v>18</v>
      </c>
      <c r="J8" s="25" t="s">
        <v>144</v>
      </c>
      <c r="K8" s="7">
        <v>45477</v>
      </c>
    </row>
    <row r="9" spans="1:11" x14ac:dyDescent="0.25">
      <c r="C9" s="21">
        <v>45477</v>
      </c>
      <c r="D9" s="22" t="s">
        <v>104</v>
      </c>
      <c r="E9" s="23">
        <v>10</v>
      </c>
      <c r="F9" s="28">
        <v>-46.99</v>
      </c>
      <c r="G9" s="24" t="s">
        <v>40</v>
      </c>
      <c r="H9" s="23"/>
      <c r="I9" s="23" t="s">
        <v>18</v>
      </c>
      <c r="J9" s="25" t="s">
        <v>145</v>
      </c>
      <c r="K9" s="7">
        <v>45477</v>
      </c>
    </row>
    <row r="10" spans="1:11" x14ac:dyDescent="0.25">
      <c r="C10" s="21"/>
      <c r="D10" s="22"/>
      <c r="E10" s="23">
        <v>10</v>
      </c>
      <c r="F10" s="28"/>
      <c r="G10" s="24" t="s">
        <v>24</v>
      </c>
      <c r="H10" s="23"/>
      <c r="I10" s="23" t="s">
        <v>18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-490.70000000000005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-490.7</v>
      </c>
      <c r="H26" s="3"/>
      <c r="I26" s="3"/>
      <c r="J26" s="18" t="s">
        <v>179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2ED9-32D8-4197-AE45-6010AF6E407F}">
  <dimension ref="A1:K30"/>
  <sheetViews>
    <sheetView topLeftCell="B6" workbookViewId="0">
      <selection activeCell="J26" sqref="J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8.28515625" customWidth="1"/>
    <col min="4" max="4" width="37.5703125" bestFit="1" customWidth="1"/>
    <col min="5" max="5" width="16.7109375" bestFit="1" customWidth="1"/>
    <col min="6" max="6" width="14.85546875" customWidth="1"/>
    <col min="7" max="7" width="16.42578125" bestFit="1" customWidth="1"/>
    <col min="8" max="8" width="19.28515625" customWidth="1"/>
    <col min="9" max="9" width="19.42578125" bestFit="1" customWidth="1"/>
    <col min="10" max="10" width="75.5703125" customWidth="1"/>
    <col min="11" max="11" width="14.7109375" bestFit="1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D1" s="17" t="s">
        <v>1</v>
      </c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58.5" customHeight="1" x14ac:dyDescent="0.25">
      <c r="C4" s="14" t="s">
        <v>3</v>
      </c>
      <c r="D4" s="14" t="s">
        <v>4</v>
      </c>
      <c r="F4" s="14" t="s">
        <v>49</v>
      </c>
      <c r="G4" s="14" t="s">
        <v>7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31">
        <v>45461</v>
      </c>
      <c r="D6" s="22" t="s">
        <v>50</v>
      </c>
      <c r="E6" s="23">
        <v>10</v>
      </c>
      <c r="F6" s="32">
        <v>-90.5</v>
      </c>
      <c r="G6" s="24" t="s">
        <v>17</v>
      </c>
      <c r="H6" s="33"/>
      <c r="I6" s="23" t="s">
        <v>18</v>
      </c>
      <c r="J6" s="25" t="s">
        <v>51</v>
      </c>
      <c r="K6" s="31">
        <v>45461</v>
      </c>
    </row>
    <row r="7" spans="1:11" x14ac:dyDescent="0.25">
      <c r="A7" s="11" t="s">
        <v>20</v>
      </c>
      <c r="C7" s="31"/>
      <c r="D7" s="22"/>
      <c r="E7" s="23">
        <v>10</v>
      </c>
      <c r="F7" s="32"/>
      <c r="G7" s="24" t="s">
        <v>17</v>
      </c>
      <c r="H7" s="33"/>
      <c r="I7" s="23" t="s">
        <v>18</v>
      </c>
      <c r="J7" s="25"/>
      <c r="K7" s="31"/>
    </row>
    <row r="8" spans="1:11" x14ac:dyDescent="0.25">
      <c r="A8" s="5" t="s">
        <v>52</v>
      </c>
      <c r="C8" s="31"/>
      <c r="D8" s="22"/>
      <c r="E8" s="23">
        <v>10</v>
      </c>
      <c r="F8" s="32"/>
      <c r="G8" s="24" t="s">
        <v>17</v>
      </c>
      <c r="H8" s="33"/>
      <c r="I8" s="23" t="s">
        <v>18</v>
      </c>
      <c r="J8" s="25"/>
      <c r="K8" s="31"/>
    </row>
    <row r="9" spans="1:11" x14ac:dyDescent="0.25">
      <c r="C9" s="31"/>
      <c r="D9" s="22"/>
      <c r="E9" s="23">
        <v>10</v>
      </c>
      <c r="F9" s="32"/>
      <c r="G9" s="24" t="s">
        <v>17</v>
      </c>
      <c r="H9" s="33"/>
      <c r="I9" s="23" t="s">
        <v>18</v>
      </c>
      <c r="J9" s="25"/>
      <c r="K9" s="31"/>
    </row>
    <row r="10" spans="1:11" x14ac:dyDescent="0.25">
      <c r="C10" s="31"/>
      <c r="D10" s="22"/>
      <c r="E10" s="23">
        <v>10</v>
      </c>
      <c r="F10" s="32"/>
      <c r="G10" s="24" t="s">
        <v>40</v>
      </c>
      <c r="H10" s="33"/>
      <c r="I10" s="23" t="s">
        <v>18</v>
      </c>
      <c r="J10" s="25"/>
      <c r="K10" s="31"/>
    </row>
    <row r="11" spans="1:11" x14ac:dyDescent="0.25">
      <c r="C11" s="31"/>
      <c r="D11" s="22"/>
      <c r="E11" s="23">
        <v>10</v>
      </c>
      <c r="F11" s="32"/>
      <c r="G11" s="24" t="s">
        <v>17</v>
      </c>
      <c r="H11" s="33"/>
      <c r="I11" s="23" t="s">
        <v>18</v>
      </c>
      <c r="J11" s="25"/>
      <c r="K11" s="31"/>
    </row>
    <row r="12" spans="1:11" x14ac:dyDescent="0.25">
      <c r="C12" s="34"/>
      <c r="D12" s="22"/>
      <c r="E12" s="23">
        <v>10</v>
      </c>
      <c r="F12" s="32"/>
      <c r="G12" s="24" t="s">
        <v>17</v>
      </c>
      <c r="H12" s="33"/>
      <c r="I12" s="23" t="s">
        <v>18</v>
      </c>
      <c r="J12" s="25"/>
      <c r="K12" s="25"/>
    </row>
    <row r="13" spans="1:11" x14ac:dyDescent="0.25">
      <c r="C13" s="34"/>
      <c r="D13" s="22"/>
      <c r="E13" s="23">
        <v>10</v>
      </c>
      <c r="F13" s="32"/>
      <c r="G13" s="24" t="s">
        <v>17</v>
      </c>
      <c r="H13" s="33"/>
      <c r="I13" s="23" t="s">
        <v>18</v>
      </c>
      <c r="J13" s="25"/>
      <c r="K13" s="25"/>
    </row>
    <row r="14" spans="1:11" x14ac:dyDescent="0.25">
      <c r="C14" s="34"/>
      <c r="D14" s="22"/>
      <c r="E14" s="23">
        <v>10</v>
      </c>
      <c r="F14" s="24"/>
      <c r="G14" s="24" t="s">
        <v>17</v>
      </c>
      <c r="H14" s="33"/>
      <c r="I14" s="23" t="s">
        <v>18</v>
      </c>
      <c r="J14" s="25"/>
      <c r="K14" s="25"/>
    </row>
    <row r="15" spans="1:11" x14ac:dyDescent="0.25">
      <c r="C15" s="34"/>
      <c r="D15" s="22"/>
      <c r="E15" s="23">
        <v>10</v>
      </c>
      <c r="F15" s="24"/>
      <c r="G15" s="24" t="s">
        <v>17</v>
      </c>
      <c r="H15" s="33"/>
      <c r="I15" s="23" t="s">
        <v>18</v>
      </c>
      <c r="J15" s="25"/>
      <c r="K15" s="25"/>
    </row>
    <row r="16" spans="1:11" x14ac:dyDescent="0.25">
      <c r="C16" s="34"/>
      <c r="D16" s="22"/>
      <c r="E16" s="23">
        <v>10</v>
      </c>
      <c r="F16" s="24"/>
      <c r="G16" s="24" t="s">
        <v>17</v>
      </c>
      <c r="H16" s="33"/>
      <c r="I16" s="23" t="s">
        <v>18</v>
      </c>
      <c r="J16" s="25"/>
      <c r="K16" s="25"/>
    </row>
    <row r="17" spans="1:11" x14ac:dyDescent="0.25">
      <c r="C17" s="34"/>
      <c r="D17" s="27"/>
      <c r="E17" s="23">
        <v>10</v>
      </c>
      <c r="F17" s="24"/>
      <c r="G17" s="24" t="s">
        <v>24</v>
      </c>
      <c r="H17" s="33"/>
      <c r="I17" s="23" t="s">
        <v>18</v>
      </c>
      <c r="J17" s="25"/>
      <c r="K17" s="25"/>
    </row>
    <row r="18" spans="1:11" x14ac:dyDescent="0.25">
      <c r="C18" s="34"/>
      <c r="D18" s="27"/>
      <c r="E18" s="23">
        <v>10</v>
      </c>
      <c r="F18" s="24"/>
      <c r="G18" s="24" t="s">
        <v>24</v>
      </c>
      <c r="H18" s="33"/>
      <c r="I18" s="23" t="s">
        <v>18</v>
      </c>
      <c r="J18" s="25"/>
      <c r="K18" s="25"/>
    </row>
    <row r="19" spans="1:11" x14ac:dyDescent="0.25">
      <c r="C19" s="34"/>
      <c r="D19" s="27"/>
      <c r="E19" s="23">
        <v>10</v>
      </c>
      <c r="F19" s="24"/>
      <c r="G19" s="24" t="s">
        <v>24</v>
      </c>
      <c r="H19" s="33"/>
      <c r="I19" s="23" t="s">
        <v>18</v>
      </c>
      <c r="J19" s="25"/>
      <c r="K19" s="25"/>
    </row>
    <row r="20" spans="1:11" ht="15.75" thickBot="1" x14ac:dyDescent="0.3">
      <c r="E20" s="19" t="s">
        <v>25</v>
      </c>
      <c r="F20" s="35">
        <f>SUM(F6:F19)</f>
        <v>-90.5</v>
      </c>
    </row>
    <row r="21" spans="1:11" ht="15.75" x14ac:dyDescent="0.25">
      <c r="A21" s="9"/>
    </row>
    <row r="23" spans="1:11" ht="66.75" customHeight="1" x14ac:dyDescent="0.25">
      <c r="D23" s="16" t="s">
        <v>26</v>
      </c>
      <c r="E23" s="14" t="s">
        <v>27</v>
      </c>
      <c r="G23" s="14" t="s">
        <v>53</v>
      </c>
      <c r="J23" s="14" t="s">
        <v>29</v>
      </c>
    </row>
    <row r="24" spans="1:11" ht="15.75" x14ac:dyDescent="0.25">
      <c r="A24" s="6"/>
      <c r="D24" t="s">
        <v>30</v>
      </c>
      <c r="E24" s="11" t="s">
        <v>31</v>
      </c>
      <c r="F24" t="s">
        <v>32</v>
      </c>
      <c r="G24" s="11" t="s">
        <v>33</v>
      </c>
      <c r="H24" t="s">
        <v>13</v>
      </c>
      <c r="I24" t="s">
        <v>34</v>
      </c>
      <c r="J24" t="s">
        <v>35</v>
      </c>
    </row>
    <row r="25" spans="1:11" ht="15.75" x14ac:dyDescent="0.25">
      <c r="A25" s="13" t="s">
        <v>36</v>
      </c>
      <c r="D25" s="3" t="s">
        <v>37</v>
      </c>
      <c r="E25" s="7">
        <v>45484</v>
      </c>
      <c r="F25" s="4">
        <v>10</v>
      </c>
      <c r="G25" s="36">
        <v>-90.5</v>
      </c>
      <c r="H25" s="3"/>
      <c r="I25" s="3"/>
      <c r="J25" s="18" t="s">
        <v>178</v>
      </c>
    </row>
    <row r="28" spans="1:11" x14ac:dyDescent="0.25">
      <c r="F28" s="8" t="s">
        <v>38</v>
      </c>
      <c r="G28" s="15">
        <f>SUM(F20-G25)</f>
        <v>0</v>
      </c>
      <c r="K28" s="37"/>
    </row>
    <row r="30" spans="1:11" ht="15.75" x14ac:dyDescent="0.25">
      <c r="F30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D5F1-6981-4024-AAA6-79EBE17D15CE}">
  <dimension ref="A1:K31"/>
  <sheetViews>
    <sheetView topLeftCell="B4" workbookViewId="0">
      <selection activeCell="J27" sqref="J2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 t="s">
        <v>59</v>
      </c>
      <c r="D6" s="22" t="s">
        <v>60</v>
      </c>
      <c r="E6" s="23">
        <v>10</v>
      </c>
      <c r="F6" s="28">
        <v>-503.98</v>
      </c>
      <c r="G6" s="24" t="s">
        <v>17</v>
      </c>
      <c r="H6" s="23"/>
      <c r="I6" s="23" t="s">
        <v>18</v>
      </c>
      <c r="J6" s="25" t="s">
        <v>61</v>
      </c>
      <c r="K6" s="7" t="s">
        <v>59</v>
      </c>
    </row>
    <row r="7" spans="1:11" x14ac:dyDescent="0.25">
      <c r="A7" s="11" t="s">
        <v>20</v>
      </c>
      <c r="C7" s="21" t="s">
        <v>62</v>
      </c>
      <c r="D7" s="22" t="s">
        <v>63</v>
      </c>
      <c r="E7" s="23">
        <v>10</v>
      </c>
      <c r="F7" s="28">
        <v>-15</v>
      </c>
      <c r="G7" s="24" t="s">
        <v>17</v>
      </c>
      <c r="H7" s="23"/>
      <c r="I7" s="23" t="s">
        <v>18</v>
      </c>
      <c r="J7" s="25" t="s">
        <v>64</v>
      </c>
      <c r="K7" s="7" t="s">
        <v>62</v>
      </c>
    </row>
    <row r="8" spans="1:11" x14ac:dyDescent="0.25">
      <c r="A8" s="5" t="s">
        <v>23</v>
      </c>
      <c r="C8" s="21" t="s">
        <v>62</v>
      </c>
      <c r="D8" s="22" t="s">
        <v>63</v>
      </c>
      <c r="E8" s="23">
        <v>10</v>
      </c>
      <c r="F8" s="28">
        <v>-15</v>
      </c>
      <c r="G8" s="24" t="s">
        <v>17</v>
      </c>
      <c r="H8" s="23"/>
      <c r="I8" s="23" t="s">
        <v>18</v>
      </c>
      <c r="J8" s="25" t="s">
        <v>64</v>
      </c>
      <c r="K8" s="7" t="s">
        <v>62</v>
      </c>
    </row>
    <row r="9" spans="1:11" x14ac:dyDescent="0.25">
      <c r="C9" s="21" t="s">
        <v>65</v>
      </c>
      <c r="D9" s="22" t="s">
        <v>66</v>
      </c>
      <c r="E9" s="23">
        <v>10</v>
      </c>
      <c r="F9" s="28">
        <v>-352.74</v>
      </c>
      <c r="G9" s="24" t="s">
        <v>24</v>
      </c>
      <c r="H9" s="23"/>
      <c r="I9" s="23" t="s">
        <v>18</v>
      </c>
      <c r="J9" s="25" t="s">
        <v>67</v>
      </c>
      <c r="K9" s="7" t="s">
        <v>65</v>
      </c>
    </row>
    <row r="10" spans="1:11" x14ac:dyDescent="0.25">
      <c r="C10" s="21" t="s">
        <v>68</v>
      </c>
      <c r="D10" s="22" t="s">
        <v>69</v>
      </c>
      <c r="E10" s="23">
        <v>10</v>
      </c>
      <c r="F10" s="28">
        <v>-372.98</v>
      </c>
      <c r="G10" s="24" t="s">
        <v>17</v>
      </c>
      <c r="H10" s="23"/>
      <c r="I10" s="23" t="s">
        <v>18</v>
      </c>
      <c r="J10" s="25" t="s">
        <v>70</v>
      </c>
      <c r="K10" s="7" t="s">
        <v>68</v>
      </c>
    </row>
    <row r="11" spans="1:11" x14ac:dyDescent="0.25">
      <c r="C11" s="21" t="s">
        <v>71</v>
      </c>
      <c r="D11" s="22" t="s">
        <v>72</v>
      </c>
      <c r="E11" s="23">
        <v>10</v>
      </c>
      <c r="F11" s="29">
        <v>-55.86</v>
      </c>
      <c r="G11" s="24" t="s">
        <v>17</v>
      </c>
      <c r="H11" s="23"/>
      <c r="I11" s="23" t="s">
        <v>18</v>
      </c>
      <c r="J11" s="25" t="s">
        <v>73</v>
      </c>
      <c r="K11" s="5" t="s">
        <v>71</v>
      </c>
    </row>
    <row r="12" spans="1:11" x14ac:dyDescent="0.25">
      <c r="C12" s="25" t="s">
        <v>74</v>
      </c>
      <c r="D12" s="22" t="s">
        <v>75</v>
      </c>
      <c r="E12" s="23">
        <v>10</v>
      </c>
      <c r="F12" s="29">
        <v>-246</v>
      </c>
      <c r="G12" s="24" t="s">
        <v>17</v>
      </c>
      <c r="H12" s="23"/>
      <c r="I12" s="23" t="s">
        <v>18</v>
      </c>
      <c r="J12" s="25" t="s">
        <v>76</v>
      </c>
      <c r="K12" s="5" t="s">
        <v>74</v>
      </c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-1561.56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 t="s">
        <v>77</v>
      </c>
      <c r="F26" s="4">
        <v>10</v>
      </c>
      <c r="G26" s="30">
        <v>-1561.56</v>
      </c>
      <c r="H26" s="3"/>
      <c r="I26" s="3"/>
      <c r="J26" s="18" t="s">
        <v>179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EF0B-624E-4121-A76B-E3053306F2AB}">
  <dimension ref="A1:K32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45455</v>
      </c>
      <c r="D6" s="22" t="s">
        <v>85</v>
      </c>
      <c r="E6" s="23">
        <v>10</v>
      </c>
      <c r="F6" s="29">
        <v>-90.77</v>
      </c>
      <c r="G6" s="24" t="s">
        <v>17</v>
      </c>
      <c r="H6" s="23"/>
      <c r="I6" s="23" t="s">
        <v>18</v>
      </c>
      <c r="J6" s="25" t="s">
        <v>86</v>
      </c>
      <c r="K6" s="7">
        <v>45455</v>
      </c>
    </row>
    <row r="7" spans="1:11" x14ac:dyDescent="0.25">
      <c r="A7" s="5"/>
      <c r="C7" s="21"/>
      <c r="D7" s="22" t="s">
        <v>85</v>
      </c>
      <c r="E7" s="23">
        <v>10</v>
      </c>
      <c r="F7" s="29">
        <v>-7.99</v>
      </c>
      <c r="G7" s="24" t="s">
        <v>87</v>
      </c>
      <c r="H7" s="23"/>
      <c r="I7" s="23" t="s">
        <v>18</v>
      </c>
      <c r="J7" s="25" t="s">
        <v>86</v>
      </c>
      <c r="K7" s="7"/>
    </row>
    <row r="8" spans="1:11" x14ac:dyDescent="0.25">
      <c r="A8" s="11" t="s">
        <v>20</v>
      </c>
      <c r="C8" s="21">
        <v>45458</v>
      </c>
      <c r="D8" s="22" t="s">
        <v>85</v>
      </c>
      <c r="E8" s="23">
        <v>10</v>
      </c>
      <c r="F8" s="29">
        <v>-38</v>
      </c>
      <c r="G8" s="24" t="s">
        <v>24</v>
      </c>
      <c r="H8" s="23"/>
      <c r="I8" s="23" t="s">
        <v>18</v>
      </c>
      <c r="J8" s="25" t="s">
        <v>88</v>
      </c>
      <c r="K8" s="7">
        <v>45458</v>
      </c>
    </row>
    <row r="9" spans="1:11" x14ac:dyDescent="0.25">
      <c r="A9" s="5" t="s">
        <v>89</v>
      </c>
      <c r="C9" s="21">
        <v>45460</v>
      </c>
      <c r="D9" s="22" t="s">
        <v>90</v>
      </c>
      <c r="E9" s="23">
        <v>10</v>
      </c>
      <c r="F9" s="29">
        <v>-26.97</v>
      </c>
      <c r="G9" s="24" t="s">
        <v>17</v>
      </c>
      <c r="H9" s="23"/>
      <c r="I9" s="23" t="s">
        <v>18</v>
      </c>
      <c r="J9" s="25" t="s">
        <v>91</v>
      </c>
      <c r="K9" s="7">
        <v>45460</v>
      </c>
    </row>
    <row r="10" spans="1:11" x14ac:dyDescent="0.25">
      <c r="C10" s="21">
        <v>45474</v>
      </c>
      <c r="D10" s="22" t="s">
        <v>92</v>
      </c>
      <c r="E10" s="23">
        <v>10</v>
      </c>
      <c r="F10" s="29">
        <v>-19.989999999999998</v>
      </c>
      <c r="G10" s="24" t="s">
        <v>24</v>
      </c>
      <c r="H10" s="23"/>
      <c r="I10" s="23" t="s">
        <v>18</v>
      </c>
      <c r="J10" s="25" t="s">
        <v>93</v>
      </c>
      <c r="K10" s="7">
        <v>45474</v>
      </c>
    </row>
    <row r="11" spans="1:11" x14ac:dyDescent="0.25">
      <c r="C11" s="21">
        <v>45475</v>
      </c>
      <c r="D11" s="22" t="s">
        <v>94</v>
      </c>
      <c r="E11" s="23">
        <v>10</v>
      </c>
      <c r="F11" s="29">
        <v>36.4</v>
      </c>
      <c r="G11" s="24" t="s">
        <v>87</v>
      </c>
      <c r="H11" s="23"/>
      <c r="I11" s="23" t="s">
        <v>18</v>
      </c>
      <c r="J11" s="25" t="s">
        <v>95</v>
      </c>
      <c r="K11" s="7">
        <v>45475</v>
      </c>
    </row>
    <row r="12" spans="1:11" x14ac:dyDescent="0.25">
      <c r="C12" s="21">
        <v>45475</v>
      </c>
      <c r="D12" s="22" t="s">
        <v>94</v>
      </c>
      <c r="E12" s="23">
        <v>10</v>
      </c>
      <c r="F12" s="29">
        <v>-28.8</v>
      </c>
      <c r="G12" s="24" t="s">
        <v>87</v>
      </c>
      <c r="H12" s="23"/>
      <c r="I12" s="23" t="s">
        <v>18</v>
      </c>
      <c r="J12" s="25" t="s">
        <v>96</v>
      </c>
      <c r="K12" s="7">
        <v>45475</v>
      </c>
    </row>
    <row r="13" spans="1:11" x14ac:dyDescent="0.25">
      <c r="C13" s="21">
        <v>45475</v>
      </c>
      <c r="D13" s="22" t="s">
        <v>94</v>
      </c>
      <c r="E13" s="23">
        <v>10</v>
      </c>
      <c r="F13" s="29">
        <v>-36.4</v>
      </c>
      <c r="G13" s="24" t="s">
        <v>87</v>
      </c>
      <c r="H13" s="23"/>
      <c r="I13" s="23" t="s">
        <v>18</v>
      </c>
      <c r="J13" s="25" t="s">
        <v>97</v>
      </c>
      <c r="K13" s="7">
        <v>45475</v>
      </c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6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x14ac:dyDescent="0.25">
      <c r="C21" s="25"/>
      <c r="D21" s="27"/>
      <c r="E21" s="23">
        <v>10</v>
      </c>
      <c r="F21" s="29"/>
      <c r="G21" s="24" t="s">
        <v>24</v>
      </c>
      <c r="H21" s="23"/>
      <c r="I21" s="23" t="s">
        <v>18</v>
      </c>
      <c r="J21" s="25"/>
      <c r="K21" s="5"/>
    </row>
    <row r="22" spans="1:11" ht="15.75" thickBot="1" x14ac:dyDescent="0.3">
      <c r="E22" s="19" t="s">
        <v>25</v>
      </c>
      <c r="F22" s="20">
        <f>SUM(F6:F21)</f>
        <v>-212.52</v>
      </c>
    </row>
    <row r="23" spans="1:11" ht="15.75" x14ac:dyDescent="0.25">
      <c r="A23" s="9"/>
    </row>
    <row r="25" spans="1:11" ht="82.5" customHeight="1" x14ac:dyDescent="0.25">
      <c r="D25" s="16" t="s">
        <v>26</v>
      </c>
      <c r="E25" s="14" t="s">
        <v>27</v>
      </c>
      <c r="F25" t="s">
        <v>5</v>
      </c>
      <c r="G25" s="14" t="s">
        <v>28</v>
      </c>
      <c r="H25" t="s">
        <v>5</v>
      </c>
      <c r="I25" t="s">
        <v>5</v>
      </c>
      <c r="J25" s="14" t="s">
        <v>29</v>
      </c>
    </row>
    <row r="26" spans="1:11" ht="15.75" x14ac:dyDescent="0.25">
      <c r="A26" s="6"/>
      <c r="D26" t="s">
        <v>30</v>
      </c>
      <c r="E26" s="11" t="s">
        <v>31</v>
      </c>
      <c r="F26" t="s">
        <v>32</v>
      </c>
      <c r="G26" s="11" t="s">
        <v>33</v>
      </c>
      <c r="H26" t="s">
        <v>13</v>
      </c>
      <c r="I26" t="s">
        <v>34</v>
      </c>
      <c r="J26" t="s">
        <v>35</v>
      </c>
    </row>
    <row r="27" spans="1:11" ht="15.75" x14ac:dyDescent="0.25">
      <c r="A27" s="13" t="s">
        <v>36</v>
      </c>
      <c r="D27" s="3" t="s">
        <v>37</v>
      </c>
      <c r="E27" s="7">
        <v>45484</v>
      </c>
      <c r="F27" s="4">
        <v>10</v>
      </c>
      <c r="G27" s="30">
        <v>-212.52</v>
      </c>
      <c r="H27" s="3"/>
      <c r="I27" s="3"/>
      <c r="J27" s="18" t="s">
        <v>179</v>
      </c>
    </row>
    <row r="30" spans="1:11" x14ac:dyDescent="0.25">
      <c r="F30" s="8" t="s">
        <v>38</v>
      </c>
      <c r="G30" s="15">
        <f>F22-G27</f>
        <v>0</v>
      </c>
    </row>
    <row r="32" spans="1:11" ht="15.75" x14ac:dyDescent="0.25">
      <c r="F32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36BF-DB0E-41AD-821D-C280A82832EB}">
  <dimension ref="A1:K33"/>
  <sheetViews>
    <sheetView topLeftCell="B8" workbookViewId="0">
      <selection activeCell="J29" sqref="J29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45463</v>
      </c>
      <c r="D6" s="22" t="s">
        <v>21</v>
      </c>
      <c r="E6" s="23">
        <v>10</v>
      </c>
      <c r="F6" s="29">
        <v>-471.62</v>
      </c>
      <c r="G6" s="24" t="s">
        <v>17</v>
      </c>
      <c r="H6" s="23"/>
      <c r="I6" s="23" t="s">
        <v>18</v>
      </c>
      <c r="J6" s="25" t="s">
        <v>123</v>
      </c>
      <c r="K6" s="21">
        <v>45463</v>
      </c>
    </row>
    <row r="7" spans="1:11" x14ac:dyDescent="0.25">
      <c r="A7" s="11" t="s">
        <v>20</v>
      </c>
      <c r="C7" s="21">
        <v>45465</v>
      </c>
      <c r="D7" s="22" t="s">
        <v>124</v>
      </c>
      <c r="E7" s="23">
        <v>10</v>
      </c>
      <c r="F7" s="29">
        <v>-105.12</v>
      </c>
      <c r="G7" s="24" t="s">
        <v>24</v>
      </c>
      <c r="H7" s="23"/>
      <c r="I7" s="23" t="s">
        <v>18</v>
      </c>
      <c r="J7" s="25" t="s">
        <v>125</v>
      </c>
      <c r="K7" s="21">
        <v>45465</v>
      </c>
    </row>
    <row r="8" spans="1:11" x14ac:dyDescent="0.25">
      <c r="A8" s="5" t="s">
        <v>126</v>
      </c>
      <c r="C8" s="21">
        <v>45469</v>
      </c>
      <c r="D8" s="22" t="s">
        <v>127</v>
      </c>
      <c r="E8" s="23">
        <v>10</v>
      </c>
      <c r="F8" s="29">
        <v>-384.34</v>
      </c>
      <c r="G8" s="24" t="s">
        <v>17</v>
      </c>
      <c r="H8" s="23"/>
      <c r="I8" s="23" t="s">
        <v>18</v>
      </c>
      <c r="J8" s="25" t="s">
        <v>128</v>
      </c>
      <c r="K8" s="21">
        <v>45469</v>
      </c>
    </row>
    <row r="9" spans="1:11" x14ac:dyDescent="0.25">
      <c r="C9" s="21">
        <v>45471</v>
      </c>
      <c r="D9" s="22" t="s">
        <v>124</v>
      </c>
      <c r="E9" s="23">
        <v>10</v>
      </c>
      <c r="F9" s="29">
        <v>-20</v>
      </c>
      <c r="G9" s="24" t="s">
        <v>24</v>
      </c>
      <c r="H9" s="23"/>
      <c r="I9" s="23" t="s">
        <v>18</v>
      </c>
      <c r="J9" s="25" t="s">
        <v>129</v>
      </c>
      <c r="K9" s="21">
        <v>45471</v>
      </c>
    </row>
    <row r="10" spans="1:11" x14ac:dyDescent="0.25">
      <c r="C10" s="21">
        <v>45474</v>
      </c>
      <c r="D10" s="22" t="s">
        <v>130</v>
      </c>
      <c r="E10" s="23">
        <v>10</v>
      </c>
      <c r="F10" s="29">
        <v>-360</v>
      </c>
      <c r="G10" s="24" t="s">
        <v>24</v>
      </c>
      <c r="H10" s="23"/>
      <c r="I10" s="23" t="s">
        <v>18</v>
      </c>
      <c r="J10" s="25" t="s">
        <v>131</v>
      </c>
      <c r="K10" s="21">
        <v>45474</v>
      </c>
    </row>
    <row r="11" spans="1:11" x14ac:dyDescent="0.25">
      <c r="C11" s="21">
        <v>45476</v>
      </c>
      <c r="D11" s="22" t="s">
        <v>132</v>
      </c>
      <c r="E11" s="23">
        <v>10</v>
      </c>
      <c r="F11" s="29">
        <v>-257.5</v>
      </c>
      <c r="G11" s="24" t="s">
        <v>17</v>
      </c>
      <c r="H11" s="23"/>
      <c r="I11" s="23" t="s">
        <v>18</v>
      </c>
      <c r="J11" s="25" t="s">
        <v>133</v>
      </c>
      <c r="K11" s="21">
        <v>45476</v>
      </c>
    </row>
    <row r="12" spans="1:11" x14ac:dyDescent="0.25">
      <c r="C12" s="21">
        <v>45478</v>
      </c>
      <c r="D12" s="22" t="s">
        <v>134</v>
      </c>
      <c r="E12" s="23">
        <v>10</v>
      </c>
      <c r="F12" s="29">
        <v>-7.99</v>
      </c>
      <c r="G12" s="24" t="s">
        <v>17</v>
      </c>
      <c r="H12" s="23"/>
      <c r="I12" s="23" t="s">
        <v>18</v>
      </c>
      <c r="J12" s="25" t="s">
        <v>135</v>
      </c>
      <c r="K12" s="21">
        <v>45478</v>
      </c>
    </row>
    <row r="13" spans="1:11" x14ac:dyDescent="0.25">
      <c r="C13" s="21">
        <v>45478</v>
      </c>
      <c r="D13" s="22" t="s">
        <v>134</v>
      </c>
      <c r="E13" s="23">
        <v>10</v>
      </c>
      <c r="F13" s="29">
        <v>-14.75</v>
      </c>
      <c r="G13" s="24" t="s">
        <v>17</v>
      </c>
      <c r="H13" s="23"/>
      <c r="I13" s="23" t="s">
        <v>18</v>
      </c>
      <c r="J13" s="25" t="s">
        <v>136</v>
      </c>
      <c r="K13" s="21">
        <v>45478</v>
      </c>
    </row>
    <row r="14" spans="1:11" x14ac:dyDescent="0.25">
      <c r="C14" s="21">
        <v>45479</v>
      </c>
      <c r="D14" s="22" t="s">
        <v>134</v>
      </c>
      <c r="E14" s="23">
        <v>10</v>
      </c>
      <c r="F14" s="29">
        <v>-9.39</v>
      </c>
      <c r="G14" s="24" t="s">
        <v>17</v>
      </c>
      <c r="H14" s="23"/>
      <c r="I14" s="23" t="s">
        <v>18</v>
      </c>
      <c r="J14" s="25" t="s">
        <v>137</v>
      </c>
      <c r="K14" s="21">
        <v>45479</v>
      </c>
    </row>
    <row r="15" spans="1:11" x14ac:dyDescent="0.25">
      <c r="C15" s="21">
        <v>45482</v>
      </c>
      <c r="D15" s="22" t="s">
        <v>21</v>
      </c>
      <c r="E15" s="23">
        <v>10</v>
      </c>
      <c r="F15" s="29">
        <v>-35.909999999999997</v>
      </c>
      <c r="G15" s="24" t="s">
        <v>17</v>
      </c>
      <c r="H15" s="23"/>
      <c r="I15" s="23" t="s">
        <v>18</v>
      </c>
      <c r="J15" s="25" t="s">
        <v>138</v>
      </c>
      <c r="K15" s="21">
        <v>45482</v>
      </c>
    </row>
    <row r="16" spans="1:11" x14ac:dyDescent="0.25">
      <c r="C16" s="21">
        <v>45482</v>
      </c>
      <c r="D16" s="22" t="s">
        <v>139</v>
      </c>
      <c r="E16" s="23">
        <v>10</v>
      </c>
      <c r="F16" s="40">
        <v>-213.6</v>
      </c>
      <c r="G16" s="24" t="s">
        <v>17</v>
      </c>
      <c r="H16" s="23"/>
      <c r="I16" s="23" t="s">
        <v>18</v>
      </c>
      <c r="J16" s="25" t="s">
        <v>140</v>
      </c>
      <c r="K16" s="21">
        <v>45482</v>
      </c>
    </row>
    <row r="17" spans="1:11" x14ac:dyDescent="0.25">
      <c r="C17" s="21"/>
      <c r="D17" s="22"/>
      <c r="E17" s="23">
        <v>10</v>
      </c>
      <c r="F17" s="29"/>
      <c r="G17" s="24"/>
      <c r="H17" s="23"/>
      <c r="I17" s="23" t="s">
        <v>18</v>
      </c>
      <c r="J17" s="25"/>
      <c r="K17" s="21"/>
    </row>
    <row r="18" spans="1:11" x14ac:dyDescent="0.25">
      <c r="C18" s="21"/>
      <c r="D18" s="22"/>
      <c r="E18" s="23">
        <v>10</v>
      </c>
      <c r="F18" s="29"/>
      <c r="G18" s="24"/>
      <c r="H18" s="23"/>
      <c r="I18" s="23" t="s">
        <v>18</v>
      </c>
      <c r="J18" s="25"/>
      <c r="K18" s="21"/>
    </row>
    <row r="19" spans="1:11" x14ac:dyDescent="0.25">
      <c r="C19" s="21"/>
      <c r="D19" s="22"/>
      <c r="E19" s="23">
        <v>10</v>
      </c>
      <c r="F19" s="29"/>
      <c r="G19" s="24"/>
      <c r="H19" s="23"/>
      <c r="I19" s="23" t="s">
        <v>18</v>
      </c>
      <c r="J19" s="25"/>
      <c r="K19" s="21"/>
    </row>
    <row r="20" spans="1:11" x14ac:dyDescent="0.25">
      <c r="C20" s="21"/>
      <c r="D20" s="22"/>
      <c r="E20" s="23">
        <v>10</v>
      </c>
      <c r="F20" s="29"/>
      <c r="G20" s="24"/>
      <c r="H20" s="23"/>
      <c r="I20" s="23" t="s">
        <v>18</v>
      </c>
      <c r="J20" s="25"/>
      <c r="K20" s="21"/>
    </row>
    <row r="21" spans="1:11" x14ac:dyDescent="0.25">
      <c r="C21" s="21"/>
      <c r="D21" s="22"/>
      <c r="E21" s="23">
        <v>10</v>
      </c>
      <c r="F21" s="29"/>
      <c r="G21" s="24"/>
      <c r="H21" s="23"/>
      <c r="I21" s="23" t="s">
        <v>18</v>
      </c>
      <c r="J21" s="25"/>
      <c r="K21" s="21"/>
    </row>
    <row r="22" spans="1:11" x14ac:dyDescent="0.25">
      <c r="C22" s="21"/>
      <c r="D22" s="22"/>
      <c r="E22" s="23">
        <v>10</v>
      </c>
      <c r="F22" s="29"/>
      <c r="G22" s="24"/>
      <c r="H22" s="23"/>
      <c r="I22" s="23" t="s">
        <v>18</v>
      </c>
      <c r="J22" s="25"/>
      <c r="K22" s="21"/>
    </row>
    <row r="23" spans="1:11" ht="15.75" thickBot="1" x14ac:dyDescent="0.3">
      <c r="E23" s="19" t="s">
        <v>25</v>
      </c>
      <c r="F23" s="20">
        <f>SUM(F6:F22)</f>
        <v>-1880.22</v>
      </c>
    </row>
    <row r="24" spans="1:11" ht="15.75" x14ac:dyDescent="0.25">
      <c r="A24" s="9"/>
    </row>
    <row r="26" spans="1:11" ht="82.5" customHeight="1" x14ac:dyDescent="0.25">
      <c r="D26" s="16" t="s">
        <v>26</v>
      </c>
      <c r="E26" s="14" t="s">
        <v>27</v>
      </c>
      <c r="F26" t="s">
        <v>5</v>
      </c>
      <c r="G26" s="14" t="s">
        <v>28</v>
      </c>
      <c r="H26" t="s">
        <v>5</v>
      </c>
      <c r="I26" t="s">
        <v>5</v>
      </c>
      <c r="J26" s="14" t="s">
        <v>29</v>
      </c>
    </row>
    <row r="27" spans="1:11" ht="15.75" x14ac:dyDescent="0.25">
      <c r="A27" s="6"/>
      <c r="D27" t="s">
        <v>30</v>
      </c>
      <c r="E27" s="11" t="s">
        <v>31</v>
      </c>
      <c r="F27" t="s">
        <v>32</v>
      </c>
      <c r="G27" s="11" t="s">
        <v>33</v>
      </c>
      <c r="H27" t="s">
        <v>13</v>
      </c>
      <c r="I27" t="s">
        <v>34</v>
      </c>
      <c r="J27" t="s">
        <v>35</v>
      </c>
    </row>
    <row r="28" spans="1:11" ht="15.75" x14ac:dyDescent="0.25">
      <c r="A28" s="13" t="s">
        <v>36</v>
      </c>
      <c r="D28" s="3" t="s">
        <v>37</v>
      </c>
      <c r="E28" s="7">
        <v>45484</v>
      </c>
      <c r="F28" s="4">
        <v>10</v>
      </c>
      <c r="G28" s="30">
        <v>-1880.22</v>
      </c>
      <c r="H28" s="3"/>
      <c r="I28" s="3"/>
      <c r="J28" s="18" t="s">
        <v>179</v>
      </c>
    </row>
    <row r="31" spans="1:11" x14ac:dyDescent="0.25">
      <c r="F31" s="8" t="s">
        <v>38</v>
      </c>
      <c r="G31" s="15">
        <f>F23-G28</f>
        <v>0</v>
      </c>
    </row>
    <row r="33" spans="6:6" ht="15.75" x14ac:dyDescent="0.25">
      <c r="F33" s="9" t="s">
        <v>39</v>
      </c>
    </row>
  </sheetData>
  <autoFilter ref="A5:K22" xr:uid="{AF236925-298E-43AB-9B60-0B64D84E7E02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1B85-E41A-44FF-B65D-681BE7D2BA07}">
  <dimension ref="A1:K31"/>
  <sheetViews>
    <sheetView topLeftCell="A5" workbookViewId="0">
      <selection activeCell="A27" sqref="A2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7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45455</v>
      </c>
      <c r="D6" s="22" t="s">
        <v>42</v>
      </c>
      <c r="E6" s="23">
        <v>10</v>
      </c>
      <c r="F6" s="28">
        <v>-250</v>
      </c>
      <c r="G6" s="24" t="s">
        <v>24</v>
      </c>
      <c r="H6" s="23"/>
      <c r="I6" s="23" t="s">
        <v>18</v>
      </c>
      <c r="J6" s="25" t="s">
        <v>43</v>
      </c>
      <c r="K6" s="7">
        <v>45455</v>
      </c>
    </row>
    <row r="7" spans="1:11" x14ac:dyDescent="0.25">
      <c r="A7" s="11" t="s">
        <v>20</v>
      </c>
      <c r="C7" s="21">
        <v>45455</v>
      </c>
      <c r="D7" s="22" t="s">
        <v>42</v>
      </c>
      <c r="E7" s="23">
        <v>10</v>
      </c>
      <c r="F7" s="28">
        <v>-150</v>
      </c>
      <c r="G7" s="24" t="s">
        <v>24</v>
      </c>
      <c r="H7" s="23"/>
      <c r="I7" s="23" t="s">
        <v>18</v>
      </c>
      <c r="J7" s="25" t="s">
        <v>44</v>
      </c>
      <c r="K7" s="7">
        <v>45455</v>
      </c>
    </row>
    <row r="8" spans="1:11" x14ac:dyDescent="0.25">
      <c r="A8" s="5" t="s">
        <v>45</v>
      </c>
      <c r="C8" s="21">
        <v>45462</v>
      </c>
      <c r="D8" s="22" t="s">
        <v>42</v>
      </c>
      <c r="E8" s="23">
        <v>10</v>
      </c>
      <c r="F8" s="28">
        <v>-150</v>
      </c>
      <c r="G8" s="24" t="s">
        <v>24</v>
      </c>
      <c r="H8" s="23"/>
      <c r="I8" s="23" t="s">
        <v>18</v>
      </c>
      <c r="J8" s="25" t="s">
        <v>44</v>
      </c>
      <c r="K8" s="7">
        <v>45462</v>
      </c>
    </row>
    <row r="9" spans="1:11" x14ac:dyDescent="0.25">
      <c r="C9" s="21">
        <v>45462</v>
      </c>
      <c r="D9" s="22" t="s">
        <v>46</v>
      </c>
      <c r="E9" s="23">
        <v>10</v>
      </c>
      <c r="F9" s="28">
        <v>-45.4</v>
      </c>
      <c r="G9" s="24" t="s">
        <v>24</v>
      </c>
      <c r="H9" s="23"/>
      <c r="I9" s="23" t="s">
        <v>18</v>
      </c>
      <c r="J9" s="25" t="s">
        <v>47</v>
      </c>
      <c r="K9" s="7">
        <v>45462</v>
      </c>
    </row>
    <row r="10" spans="1:11" x14ac:dyDescent="0.25">
      <c r="C10" s="21">
        <v>45469</v>
      </c>
      <c r="D10" s="22" t="s">
        <v>42</v>
      </c>
      <c r="E10" s="23">
        <v>10</v>
      </c>
      <c r="F10" s="28">
        <v>-150</v>
      </c>
      <c r="G10" s="24" t="s">
        <v>24</v>
      </c>
      <c r="H10" s="23"/>
      <c r="I10" s="23" t="s">
        <v>18</v>
      </c>
      <c r="J10" s="25" t="s">
        <v>44</v>
      </c>
      <c r="K10" s="7">
        <v>45469</v>
      </c>
    </row>
    <row r="11" spans="1:11" x14ac:dyDescent="0.25">
      <c r="C11" s="21">
        <v>45475</v>
      </c>
      <c r="D11" s="22" t="s">
        <v>42</v>
      </c>
      <c r="E11" s="23">
        <v>10</v>
      </c>
      <c r="F11" s="29">
        <v>-300</v>
      </c>
      <c r="G11" s="24" t="s">
        <v>24</v>
      </c>
      <c r="H11" s="23"/>
      <c r="I11" s="23" t="s">
        <v>18</v>
      </c>
      <c r="J11" s="25" t="s">
        <v>48</v>
      </c>
      <c r="K11" s="7">
        <v>45475</v>
      </c>
    </row>
    <row r="12" spans="1:11" x14ac:dyDescent="0.25">
      <c r="C12" s="21">
        <v>45476</v>
      </c>
      <c r="D12" s="22" t="s">
        <v>42</v>
      </c>
      <c r="E12" s="23">
        <v>10</v>
      </c>
      <c r="F12" s="29">
        <v>-150</v>
      </c>
      <c r="G12" s="24" t="s">
        <v>24</v>
      </c>
      <c r="H12" s="23"/>
      <c r="I12" s="23" t="s">
        <v>18</v>
      </c>
      <c r="J12" s="25" t="s">
        <v>44</v>
      </c>
      <c r="K12" s="7">
        <v>45476</v>
      </c>
    </row>
    <row r="13" spans="1:11" x14ac:dyDescent="0.25">
      <c r="C13" s="21">
        <v>45483</v>
      </c>
      <c r="D13" s="22" t="s">
        <v>42</v>
      </c>
      <c r="E13" s="23">
        <v>10</v>
      </c>
      <c r="F13" s="29">
        <v>-100</v>
      </c>
      <c r="G13" s="24" t="s">
        <v>24</v>
      </c>
      <c r="H13" s="23"/>
      <c r="I13" s="23" t="s">
        <v>18</v>
      </c>
      <c r="J13" s="25" t="s">
        <v>44</v>
      </c>
      <c r="K13" s="7">
        <v>45483</v>
      </c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-1295.4000000000001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-1295.4000000000001</v>
      </c>
      <c r="H26" s="3"/>
      <c r="I26" s="3"/>
      <c r="J26" s="18" t="s">
        <v>179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2771-7061-41E6-9592-18E052C9AEF4}">
  <dimension ref="A1:K23"/>
  <sheetViews>
    <sheetView topLeftCell="B8" workbookViewId="0">
      <selection activeCell="J19" sqref="J19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/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 t="s">
        <v>103</v>
      </c>
      <c r="D6" s="22" t="s">
        <v>104</v>
      </c>
      <c r="E6" s="23">
        <v>10</v>
      </c>
      <c r="F6" s="28">
        <v>-129.96</v>
      </c>
      <c r="G6" s="24" t="s">
        <v>17</v>
      </c>
      <c r="H6" s="23">
        <v>21.66</v>
      </c>
      <c r="I6" s="23" t="s">
        <v>18</v>
      </c>
      <c r="J6" s="25" t="s">
        <v>105</v>
      </c>
      <c r="K6" s="21" t="s">
        <v>103</v>
      </c>
    </row>
    <row r="7" spans="1:11" x14ac:dyDescent="0.25">
      <c r="A7" s="5"/>
      <c r="C7" s="21" t="s">
        <v>106</v>
      </c>
      <c r="D7" s="22" t="s">
        <v>107</v>
      </c>
      <c r="E7" s="23">
        <v>10</v>
      </c>
      <c r="F7" s="28">
        <v>-38</v>
      </c>
      <c r="G7" s="24" t="s">
        <v>24</v>
      </c>
      <c r="H7" s="23">
        <v>38</v>
      </c>
      <c r="I7" s="23" t="s">
        <v>18</v>
      </c>
      <c r="J7" s="25" t="s">
        <v>108</v>
      </c>
      <c r="K7" s="21" t="s">
        <v>106</v>
      </c>
    </row>
    <row r="8" spans="1:11" x14ac:dyDescent="0.25">
      <c r="A8" s="5"/>
      <c r="C8" s="21" t="s">
        <v>68</v>
      </c>
      <c r="D8" s="22" t="s">
        <v>109</v>
      </c>
      <c r="E8" s="23">
        <v>10</v>
      </c>
      <c r="F8" s="28">
        <v>-77.400000000000006</v>
      </c>
      <c r="G8" s="24" t="s">
        <v>17</v>
      </c>
      <c r="H8" s="23">
        <v>12.9</v>
      </c>
      <c r="I8" s="23" t="s">
        <v>18</v>
      </c>
      <c r="J8" s="25" t="s">
        <v>110</v>
      </c>
      <c r="K8" s="21" t="s">
        <v>68</v>
      </c>
    </row>
    <row r="9" spans="1:11" x14ac:dyDescent="0.25">
      <c r="A9" s="5"/>
      <c r="C9" s="21" t="s">
        <v>111</v>
      </c>
      <c r="D9" s="22" t="s">
        <v>112</v>
      </c>
      <c r="E9" s="23">
        <v>10</v>
      </c>
      <c r="F9" s="28">
        <v>-112.9</v>
      </c>
      <c r="G9" s="24" t="s">
        <v>24</v>
      </c>
      <c r="H9" s="23">
        <v>112.9</v>
      </c>
      <c r="I9" s="23" t="s">
        <v>18</v>
      </c>
      <c r="J9" s="25" t="s">
        <v>113</v>
      </c>
      <c r="K9" s="21" t="s">
        <v>111</v>
      </c>
    </row>
    <row r="10" spans="1:11" x14ac:dyDescent="0.25">
      <c r="A10" s="5"/>
      <c r="C10" s="21" t="s">
        <v>114</v>
      </c>
      <c r="D10" s="22" t="s">
        <v>107</v>
      </c>
      <c r="E10" s="23">
        <v>10</v>
      </c>
      <c r="F10" s="28">
        <v>-40.6</v>
      </c>
      <c r="G10" s="24" t="s">
        <v>24</v>
      </c>
      <c r="H10" s="23">
        <v>40.6</v>
      </c>
      <c r="I10" s="23" t="s">
        <v>18</v>
      </c>
      <c r="J10" s="25" t="s">
        <v>115</v>
      </c>
      <c r="K10" s="21" t="s">
        <v>114</v>
      </c>
    </row>
    <row r="11" spans="1:11" x14ac:dyDescent="0.25">
      <c r="A11" s="11" t="s">
        <v>20</v>
      </c>
      <c r="C11" s="21" t="s">
        <v>74</v>
      </c>
      <c r="D11" s="22" t="s">
        <v>116</v>
      </c>
      <c r="E11" s="23">
        <v>10</v>
      </c>
      <c r="F11" s="28">
        <v>-29.98</v>
      </c>
      <c r="G11" s="24" t="s">
        <v>17</v>
      </c>
      <c r="H11" s="23">
        <v>5</v>
      </c>
      <c r="I11" s="23" t="s">
        <v>18</v>
      </c>
      <c r="J11" s="25" t="s">
        <v>117</v>
      </c>
      <c r="K11" s="21" t="s">
        <v>74</v>
      </c>
    </row>
    <row r="12" spans="1:11" x14ac:dyDescent="0.25">
      <c r="C12" s="21"/>
      <c r="D12" s="22"/>
      <c r="E12" s="23">
        <v>10</v>
      </c>
      <c r="F12" s="28"/>
      <c r="G12" s="28" t="s">
        <v>40</v>
      </c>
      <c r="H12" s="23"/>
      <c r="I12" s="23" t="s">
        <v>18</v>
      </c>
      <c r="J12" s="25"/>
      <c r="K12" s="21"/>
    </row>
    <row r="13" spans="1:11" ht="15.75" thickBot="1" x14ac:dyDescent="0.3">
      <c r="E13" s="19" t="s">
        <v>25</v>
      </c>
      <c r="F13" s="38">
        <f>SUM(F6:F12)</f>
        <v>-428.84000000000003</v>
      </c>
    </row>
    <row r="14" spans="1:11" ht="15.75" x14ac:dyDescent="0.25">
      <c r="A14" s="9"/>
    </row>
    <row r="16" spans="1:11" ht="82.5" customHeight="1" x14ac:dyDescent="0.25">
      <c r="D16" s="16" t="s">
        <v>26</v>
      </c>
      <c r="E16" s="14" t="s">
        <v>27</v>
      </c>
      <c r="F16" t="s">
        <v>5</v>
      </c>
      <c r="G16" s="14" t="s">
        <v>28</v>
      </c>
      <c r="H16" t="s">
        <v>5</v>
      </c>
      <c r="I16" t="s">
        <v>5</v>
      </c>
      <c r="J16" s="14" t="s">
        <v>29</v>
      </c>
    </row>
    <row r="17" spans="1:10" ht="15.75" x14ac:dyDescent="0.25">
      <c r="A17" s="6"/>
      <c r="D17" t="s">
        <v>30</v>
      </c>
      <c r="E17" s="11" t="s">
        <v>31</v>
      </c>
      <c r="F17" t="s">
        <v>32</v>
      </c>
      <c r="G17" s="11" t="s">
        <v>33</v>
      </c>
      <c r="H17" t="s">
        <v>13</v>
      </c>
      <c r="I17" t="s">
        <v>34</v>
      </c>
      <c r="J17" t="s">
        <v>35</v>
      </c>
    </row>
    <row r="18" spans="1:10" ht="15.75" x14ac:dyDescent="0.25">
      <c r="A18" s="13" t="s">
        <v>36</v>
      </c>
      <c r="D18" s="3" t="s">
        <v>37</v>
      </c>
      <c r="E18" s="7">
        <v>45484</v>
      </c>
      <c r="F18" s="4">
        <v>10</v>
      </c>
      <c r="G18" s="30">
        <v>-428.84</v>
      </c>
      <c r="H18" s="3"/>
      <c r="I18" s="3"/>
      <c r="J18" s="18" t="s">
        <v>178</v>
      </c>
    </row>
    <row r="21" spans="1:10" x14ac:dyDescent="0.25">
      <c r="F21" s="8" t="s">
        <v>38</v>
      </c>
      <c r="G21" s="15">
        <f>F13-G18</f>
        <v>0</v>
      </c>
    </row>
    <row r="23" spans="1:10" ht="15.75" x14ac:dyDescent="0.25">
      <c r="F23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9FEF-B477-440D-872E-F5A9FA6B9D71}">
  <dimension ref="A1:K31"/>
  <sheetViews>
    <sheetView topLeftCell="B5" workbookViewId="0">
      <selection activeCell="J27" sqref="J2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45474</v>
      </c>
      <c r="D6" s="22" t="s">
        <v>54</v>
      </c>
      <c r="E6" s="23">
        <v>10</v>
      </c>
      <c r="F6" s="28">
        <v>-242.48</v>
      </c>
      <c r="G6" s="24" t="s">
        <v>24</v>
      </c>
      <c r="H6" s="23"/>
      <c r="I6" s="23" t="s">
        <v>18</v>
      </c>
      <c r="J6" s="25" t="s">
        <v>55</v>
      </c>
      <c r="K6" s="21">
        <v>45474</v>
      </c>
    </row>
    <row r="7" spans="1:11" x14ac:dyDescent="0.25">
      <c r="A7" s="11" t="s">
        <v>20</v>
      </c>
      <c r="C7" s="21"/>
      <c r="D7" s="22"/>
      <c r="E7" s="23">
        <v>10</v>
      </c>
      <c r="F7" s="28"/>
      <c r="G7" s="24" t="s">
        <v>24</v>
      </c>
      <c r="H7" s="23"/>
      <c r="I7" s="23" t="s">
        <v>18</v>
      </c>
      <c r="J7" s="25"/>
      <c r="K7" s="7"/>
    </row>
    <row r="8" spans="1:11" x14ac:dyDescent="0.25">
      <c r="A8" s="7" t="s">
        <v>56</v>
      </c>
      <c r="C8" s="21"/>
      <c r="D8" s="22"/>
      <c r="E8" s="23">
        <v>10</v>
      </c>
      <c r="F8" s="28"/>
      <c r="G8" s="24" t="s">
        <v>24</v>
      </c>
      <c r="H8" s="23"/>
      <c r="I8" s="23" t="s">
        <v>18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17</v>
      </c>
      <c r="H9" s="23"/>
      <c r="I9" s="23" t="s">
        <v>18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17</v>
      </c>
      <c r="H10" s="23"/>
      <c r="I10" s="23" t="s">
        <v>18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-242.48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242.48</v>
      </c>
      <c r="H26" s="3"/>
      <c r="I26" s="3"/>
      <c r="J26" s="18" t="s">
        <v>178</v>
      </c>
    </row>
    <row r="29" spans="1:11" x14ac:dyDescent="0.25">
      <c r="F29" s="8" t="s">
        <v>38</v>
      </c>
      <c r="G29" s="15">
        <f>F21-G26</f>
        <v>-484.96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3826-7F0F-4AC4-BE68-95BF925B306C}">
  <dimension ref="A1:K30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11" t="s">
        <v>20</v>
      </c>
      <c r="C6" s="21">
        <v>45461</v>
      </c>
      <c r="D6" s="22" t="s">
        <v>57</v>
      </c>
      <c r="E6" s="23">
        <v>10</v>
      </c>
      <c r="F6" s="28">
        <v>-6</v>
      </c>
      <c r="G6" s="24" t="s">
        <v>24</v>
      </c>
      <c r="H6" s="23"/>
      <c r="I6" s="23" t="s">
        <v>18</v>
      </c>
      <c r="J6" s="25" t="s">
        <v>58</v>
      </c>
      <c r="K6" s="7">
        <v>45461</v>
      </c>
    </row>
    <row r="7" spans="1:11" x14ac:dyDescent="0.25">
      <c r="A7" s="5" t="s">
        <v>23</v>
      </c>
      <c r="C7" s="21">
        <v>45468</v>
      </c>
      <c r="D7" s="22" t="s">
        <v>57</v>
      </c>
      <c r="E7" s="23">
        <v>10</v>
      </c>
      <c r="F7" s="28">
        <v>-6</v>
      </c>
      <c r="G7" s="24" t="s">
        <v>24</v>
      </c>
      <c r="H7" s="23"/>
      <c r="I7" s="23" t="s">
        <v>18</v>
      </c>
      <c r="J7" s="25" t="s">
        <v>58</v>
      </c>
      <c r="K7" s="7">
        <v>45468</v>
      </c>
    </row>
    <row r="8" spans="1:11" x14ac:dyDescent="0.25">
      <c r="C8" s="21"/>
      <c r="D8" s="22"/>
      <c r="E8" s="23">
        <v>10</v>
      </c>
      <c r="F8" s="28"/>
      <c r="G8" s="24" t="s">
        <v>24</v>
      </c>
      <c r="H8" s="23"/>
      <c r="I8" s="23" t="s">
        <v>18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24</v>
      </c>
      <c r="H9" s="23"/>
      <c r="I9" s="23" t="s">
        <v>18</v>
      </c>
      <c r="J9" s="25"/>
      <c r="K9" s="7"/>
    </row>
    <row r="10" spans="1:11" x14ac:dyDescent="0.25">
      <c r="C10" s="25"/>
      <c r="D10" s="22"/>
      <c r="E10" s="23">
        <v>10</v>
      </c>
      <c r="F10" s="29"/>
      <c r="G10" s="24" t="s">
        <v>24</v>
      </c>
      <c r="H10" s="23"/>
      <c r="I10" s="23" t="s">
        <v>18</v>
      </c>
      <c r="J10" s="25"/>
      <c r="K10" s="5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6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7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ht="15.75" thickBot="1" x14ac:dyDescent="0.3">
      <c r="E20" s="19" t="s">
        <v>25</v>
      </c>
      <c r="F20" s="20">
        <f>SUM(F6:F19)</f>
        <v>-12</v>
      </c>
    </row>
    <row r="21" spans="1:11" ht="15.75" x14ac:dyDescent="0.25">
      <c r="A21" s="9"/>
    </row>
    <row r="23" spans="1:11" ht="82.5" customHeight="1" x14ac:dyDescent="0.25">
      <c r="D23" s="16" t="s">
        <v>26</v>
      </c>
      <c r="E23" s="14" t="s">
        <v>27</v>
      </c>
      <c r="F23" t="s">
        <v>5</v>
      </c>
      <c r="G23" s="14" t="s">
        <v>28</v>
      </c>
      <c r="H23" t="s">
        <v>5</v>
      </c>
      <c r="I23" t="s">
        <v>5</v>
      </c>
      <c r="J23" s="14" t="s">
        <v>29</v>
      </c>
    </row>
    <row r="24" spans="1:11" ht="15.75" x14ac:dyDescent="0.25">
      <c r="A24" s="6"/>
      <c r="D24" t="s">
        <v>30</v>
      </c>
      <c r="E24" s="11" t="s">
        <v>31</v>
      </c>
      <c r="F24" t="s">
        <v>32</v>
      </c>
      <c r="G24" s="11" t="s">
        <v>33</v>
      </c>
      <c r="H24" t="s">
        <v>13</v>
      </c>
      <c r="I24" t="s">
        <v>34</v>
      </c>
      <c r="J24" t="s">
        <v>35</v>
      </c>
    </row>
    <row r="25" spans="1:11" ht="15.75" x14ac:dyDescent="0.25">
      <c r="A25" s="13" t="s">
        <v>36</v>
      </c>
      <c r="D25" s="3" t="s">
        <v>37</v>
      </c>
      <c r="E25" s="7">
        <v>45454</v>
      </c>
      <c r="F25" s="4">
        <v>10</v>
      </c>
      <c r="G25" s="30">
        <v>-12</v>
      </c>
      <c r="H25" s="3"/>
      <c r="I25" s="3"/>
      <c r="J25" s="18" t="s">
        <v>179</v>
      </c>
    </row>
    <row r="28" spans="1:11" x14ac:dyDescent="0.25">
      <c r="F28" s="8" t="s">
        <v>38</v>
      </c>
      <c r="G28" s="15">
        <f>F20-G25</f>
        <v>0</v>
      </c>
    </row>
    <row r="30" spans="1:11" ht="15.75" x14ac:dyDescent="0.25">
      <c r="F30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CE86-3A4A-4CFB-B356-800AEB1ED2F0}">
  <dimension ref="A1:K31"/>
  <sheetViews>
    <sheetView zoomScale="95" zoomScaleNormal="95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45094</v>
      </c>
      <c r="D6" s="22" t="s">
        <v>57</v>
      </c>
      <c r="E6" s="23">
        <v>10</v>
      </c>
      <c r="F6" s="29">
        <v>-7.78</v>
      </c>
      <c r="G6" s="24" t="s">
        <v>24</v>
      </c>
      <c r="H6" s="23"/>
      <c r="I6" s="23" t="s">
        <v>18</v>
      </c>
      <c r="J6" s="25" t="s">
        <v>78</v>
      </c>
      <c r="K6" s="7">
        <v>45460</v>
      </c>
    </row>
    <row r="7" spans="1:11" x14ac:dyDescent="0.25">
      <c r="A7" s="11" t="s">
        <v>20</v>
      </c>
      <c r="C7" s="21">
        <v>45463</v>
      </c>
      <c r="D7" s="22" t="s">
        <v>57</v>
      </c>
      <c r="E7" s="23">
        <v>10</v>
      </c>
      <c r="F7" s="29">
        <v>-1.75</v>
      </c>
      <c r="G7" s="24" t="s">
        <v>24</v>
      </c>
      <c r="H7" s="23"/>
      <c r="I7" s="23" t="s">
        <v>18</v>
      </c>
      <c r="J7" s="25" t="s">
        <v>79</v>
      </c>
      <c r="K7" s="7">
        <v>45463</v>
      </c>
    </row>
    <row r="8" spans="1:11" x14ac:dyDescent="0.25">
      <c r="A8" s="5" t="s">
        <v>80</v>
      </c>
      <c r="C8" s="21">
        <v>45475</v>
      </c>
      <c r="D8" s="22" t="s">
        <v>57</v>
      </c>
      <c r="E8" s="23">
        <v>10</v>
      </c>
      <c r="F8" s="29">
        <v>-1.75</v>
      </c>
      <c r="G8" s="24" t="s">
        <v>24</v>
      </c>
      <c r="H8" s="23"/>
      <c r="I8" s="23" t="s">
        <v>18</v>
      </c>
      <c r="J8" s="25" t="s">
        <v>81</v>
      </c>
      <c r="K8" s="7">
        <v>45475</v>
      </c>
    </row>
    <row r="9" spans="1:11" x14ac:dyDescent="0.25">
      <c r="C9" s="21">
        <v>45475</v>
      </c>
      <c r="D9" s="22" t="s">
        <v>57</v>
      </c>
      <c r="E9" s="23">
        <v>10</v>
      </c>
      <c r="F9" s="29">
        <v>-4.95</v>
      </c>
      <c r="G9" s="24" t="s">
        <v>24</v>
      </c>
      <c r="H9" s="23"/>
      <c r="I9" s="23" t="s">
        <v>18</v>
      </c>
      <c r="J9" s="25" t="s">
        <v>82</v>
      </c>
      <c r="K9" s="7">
        <v>45475</v>
      </c>
    </row>
    <row r="10" spans="1:11" x14ac:dyDescent="0.25">
      <c r="C10" s="21">
        <v>45480</v>
      </c>
      <c r="D10" s="22" t="s">
        <v>57</v>
      </c>
      <c r="E10" s="23">
        <v>10</v>
      </c>
      <c r="F10" s="29">
        <v>-3.5</v>
      </c>
      <c r="G10" s="24" t="s">
        <v>24</v>
      </c>
      <c r="H10" s="23"/>
      <c r="I10" s="23" t="s">
        <v>18</v>
      </c>
      <c r="J10" s="25" t="s">
        <v>83</v>
      </c>
      <c r="K10" s="7">
        <v>45480</v>
      </c>
    </row>
    <row r="11" spans="1:11" x14ac:dyDescent="0.25">
      <c r="C11" s="21">
        <v>45482</v>
      </c>
      <c r="D11" s="22" t="s">
        <v>57</v>
      </c>
      <c r="E11" s="23">
        <v>10</v>
      </c>
      <c r="F11" s="29">
        <v>-1.75</v>
      </c>
      <c r="G11" s="24" t="s">
        <v>24</v>
      </c>
      <c r="H11" s="23"/>
      <c r="I11" s="23" t="s">
        <v>18</v>
      </c>
      <c r="J11" s="25" t="s">
        <v>84</v>
      </c>
      <c r="K11" s="7">
        <v>45482</v>
      </c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-21.48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-21.48</v>
      </c>
      <c r="H26" s="3"/>
      <c r="I26" s="3"/>
      <c r="J26" s="18" t="s">
        <v>178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C3BB-CB39-4CEF-867C-78058286B29E}">
  <dimension ref="A1:K31"/>
  <sheetViews>
    <sheetView topLeftCell="B3" workbookViewId="0">
      <selection activeCell="J27" sqref="J2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45461</v>
      </c>
      <c r="D6" s="22" t="s">
        <v>98</v>
      </c>
      <c r="E6" s="23">
        <v>10</v>
      </c>
      <c r="F6" s="28">
        <v>-12.5</v>
      </c>
      <c r="G6" s="24" t="s">
        <v>87</v>
      </c>
      <c r="H6" s="23"/>
      <c r="I6" s="23" t="s">
        <v>18</v>
      </c>
      <c r="J6" s="25" t="s">
        <v>99</v>
      </c>
      <c r="K6" s="7">
        <v>45461</v>
      </c>
    </row>
    <row r="7" spans="1:11" x14ac:dyDescent="0.25">
      <c r="A7" s="11" t="s">
        <v>20</v>
      </c>
      <c r="C7" s="21">
        <v>45474</v>
      </c>
      <c r="D7" s="22" t="s">
        <v>100</v>
      </c>
      <c r="E7" s="23">
        <v>10</v>
      </c>
      <c r="F7" s="28">
        <v>-1172</v>
      </c>
      <c r="G7" s="24" t="s">
        <v>87</v>
      </c>
      <c r="H7" s="23"/>
      <c r="I7" s="23" t="s">
        <v>18</v>
      </c>
      <c r="J7" s="25" t="s">
        <v>101</v>
      </c>
      <c r="K7" s="7">
        <v>45474</v>
      </c>
    </row>
    <row r="8" spans="1:11" x14ac:dyDescent="0.25">
      <c r="A8" s="5" t="s">
        <v>102</v>
      </c>
      <c r="C8" s="21"/>
      <c r="D8" s="22"/>
      <c r="E8" s="23">
        <v>10</v>
      </c>
      <c r="F8" s="28"/>
      <c r="G8" s="24" t="s">
        <v>87</v>
      </c>
      <c r="H8" s="23"/>
      <c r="I8" s="23" t="s">
        <v>18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87</v>
      </c>
      <c r="H9" s="23"/>
      <c r="I9" s="23" t="s">
        <v>18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17</v>
      </c>
      <c r="H10" s="23"/>
      <c r="I10" s="23" t="s">
        <v>18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-1184.5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-1184.5</v>
      </c>
      <c r="H26" s="3"/>
      <c r="I26" s="3"/>
      <c r="J26" s="18" t="s">
        <v>178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841B-7450-482D-AB64-351AAB4BC02B}">
  <dimension ref="A1:K31"/>
  <sheetViews>
    <sheetView topLeftCell="A2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1">
        <v>45467</v>
      </c>
      <c r="D6" s="22" t="s">
        <v>118</v>
      </c>
      <c r="E6" s="23">
        <v>10</v>
      </c>
      <c r="F6" s="28">
        <v>-980</v>
      </c>
      <c r="G6" s="39" t="s">
        <v>40</v>
      </c>
      <c r="H6" s="23"/>
      <c r="I6" s="23" t="s">
        <v>18</v>
      </c>
      <c r="J6" s="25" t="s">
        <v>119</v>
      </c>
      <c r="K6" s="7">
        <v>45467</v>
      </c>
    </row>
    <row r="7" spans="1:11" x14ac:dyDescent="0.25">
      <c r="A7" s="11" t="s">
        <v>20</v>
      </c>
      <c r="C7" s="21">
        <v>45482</v>
      </c>
      <c r="D7" s="22" t="s">
        <v>120</v>
      </c>
      <c r="E7" s="23">
        <v>10</v>
      </c>
      <c r="F7" s="28">
        <v>-50</v>
      </c>
      <c r="G7" s="24" t="s">
        <v>24</v>
      </c>
      <c r="H7" s="23"/>
      <c r="I7" s="23" t="s">
        <v>18</v>
      </c>
      <c r="J7" s="25" t="s">
        <v>121</v>
      </c>
      <c r="K7" s="7">
        <v>45482</v>
      </c>
    </row>
    <row r="8" spans="1:11" x14ac:dyDescent="0.25">
      <c r="A8" s="7" t="s">
        <v>122</v>
      </c>
      <c r="C8" s="21"/>
      <c r="D8" s="22"/>
      <c r="E8" s="23">
        <v>10</v>
      </c>
      <c r="F8" s="28"/>
      <c r="G8" s="24" t="s">
        <v>24</v>
      </c>
      <c r="H8" s="23"/>
      <c r="I8" s="23" t="s">
        <v>18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17</v>
      </c>
      <c r="H9" s="23"/>
      <c r="I9" s="23" t="s">
        <v>18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17</v>
      </c>
      <c r="H10" s="23"/>
      <c r="I10" s="23" t="s">
        <v>18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18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18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18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18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18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18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18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18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18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18</v>
      </c>
      <c r="J20" s="25"/>
      <c r="K20" s="5"/>
    </row>
    <row r="21" spans="1:11" ht="15.75" thickBot="1" x14ac:dyDescent="0.3">
      <c r="E21" s="19" t="s">
        <v>25</v>
      </c>
      <c r="F21" s="20">
        <f>SUM(F6:F20)</f>
        <v>-1030</v>
      </c>
    </row>
    <row r="22" spans="1:11" ht="15.75" x14ac:dyDescent="0.25">
      <c r="A22" s="9"/>
    </row>
    <row r="24" spans="1:11" ht="82.5" customHeight="1" x14ac:dyDescent="0.25">
      <c r="D24" s="16" t="s">
        <v>26</v>
      </c>
      <c r="E24" s="14" t="s">
        <v>27</v>
      </c>
      <c r="F24" t="s">
        <v>5</v>
      </c>
      <c r="G24" s="14" t="s">
        <v>28</v>
      </c>
      <c r="H24" t="s">
        <v>5</v>
      </c>
      <c r="I24" t="s">
        <v>5</v>
      </c>
      <c r="J24" s="14" t="s">
        <v>29</v>
      </c>
    </row>
    <row r="25" spans="1:11" ht="15.75" x14ac:dyDescent="0.25">
      <c r="A25" s="6"/>
      <c r="D25" t="s">
        <v>30</v>
      </c>
      <c r="E25" s="11" t="s">
        <v>31</v>
      </c>
      <c r="F25" t="s">
        <v>32</v>
      </c>
      <c r="G25" s="11" t="s">
        <v>33</v>
      </c>
      <c r="H25" t="s">
        <v>13</v>
      </c>
      <c r="I25" t="s">
        <v>34</v>
      </c>
      <c r="J25" t="s">
        <v>35</v>
      </c>
    </row>
    <row r="26" spans="1:11" ht="15.75" x14ac:dyDescent="0.25">
      <c r="A26" s="13" t="s">
        <v>36</v>
      </c>
      <c r="D26" s="3" t="s">
        <v>37</v>
      </c>
      <c r="E26" s="7">
        <v>45484</v>
      </c>
      <c r="F26" s="4">
        <v>10</v>
      </c>
      <c r="G26" s="30">
        <v>-1030</v>
      </c>
      <c r="H26" s="3"/>
      <c r="I26" s="3"/>
      <c r="J26" s="18" t="s">
        <v>178</v>
      </c>
    </row>
    <row r="29" spans="1:11" x14ac:dyDescent="0.25">
      <c r="F29" s="8" t="s">
        <v>38</v>
      </c>
      <c r="G29" s="15">
        <f>F21-G26</f>
        <v>0</v>
      </c>
    </row>
    <row r="31" spans="1:11" ht="15.75" x14ac:dyDescent="0.25">
      <c r="F31" s="9" t="s">
        <v>39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Facilities</vt:lpstr>
      <vt:lpstr>Facilities2</vt:lpstr>
      <vt:lpstr>Family support</vt:lpstr>
      <vt:lpstr>Greenspace</vt:lpstr>
      <vt:lpstr>Housing</vt:lpstr>
      <vt:lpstr>Housing1</vt:lpstr>
      <vt:lpstr>Housing2</vt:lpstr>
      <vt:lpstr>Housing3</vt:lpstr>
      <vt:lpstr>HR</vt:lpstr>
      <vt:lpstr>JWS</vt:lpstr>
      <vt:lpstr>JWS2</vt:lpstr>
      <vt:lpstr>JWS3</vt:lpstr>
      <vt:lpstr>Land drainage</vt:lpstr>
      <vt:lpstr>Strategic Mngmt</vt:lpstr>
      <vt:lpstr>Theatre</vt:lpstr>
      <vt:lpstr>Theatre2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Nwokeoma</dc:creator>
  <cp:keywords/>
  <dc:description/>
  <cp:lastModifiedBy>Michelle Smith</cp:lastModifiedBy>
  <cp:revision/>
  <dcterms:created xsi:type="dcterms:W3CDTF">2023-10-10T09:35:32Z</dcterms:created>
  <dcterms:modified xsi:type="dcterms:W3CDTF">2024-07-26T08:26:29Z</dcterms:modified>
  <cp:category/>
  <cp:contentStatus/>
</cp:coreProperties>
</file>