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.Smith\Box\Transactions\Transparency reporting\Procurement cards (PUBLISHED DIRECTLY TO WEB)\"/>
    </mc:Choice>
  </mc:AlternateContent>
  <xr:revisionPtr revIDLastSave="0" documentId="13_ncr:1_{6B7FA885-1E7B-4B5B-A626-B3F340312FBC}" xr6:coauthVersionLast="47" xr6:coauthVersionMax="47" xr10:uidLastSave="{00000000-0000-0000-0000-000000000000}"/>
  <bookViews>
    <workbookView xWindow="-120" yWindow="-120" windowWidth="29040" windowHeight="15840" xr2:uid="{5DAE20F9-8535-4BA7-A8D7-14FD7A853197}"/>
  </bookViews>
  <sheets>
    <sheet name="Facilities" sheetId="10" r:id="rId1"/>
    <sheet name="Family Support" sheetId="3" r:id="rId2"/>
    <sheet name="Greenspace" sheetId="6" r:id="rId3"/>
    <sheet name="Housing" sheetId="7" r:id="rId4"/>
    <sheet name="Housing1" sheetId="8" r:id="rId5"/>
    <sheet name="Housing2" sheetId="9" r:id="rId6"/>
    <sheet name="Housing3" sheetId="11" r:id="rId7"/>
    <sheet name="Housing4" sheetId="13" r:id="rId8"/>
    <sheet name="JWS" sheetId="14" r:id="rId9"/>
    <sheet name="JWS1" sheetId="15" r:id="rId10"/>
    <sheet name="JWS2" sheetId="16" r:id="rId11"/>
    <sheet name="Legal" sheetId="1" r:id="rId12"/>
    <sheet name="Strategic Mngmt" sheetId="5" r:id="rId13"/>
    <sheet name="Theatre" sheetId="4" r:id="rId14"/>
    <sheet name="Theatre2" sheetId="12" r:id="rId15"/>
  </sheets>
  <externalReferences>
    <externalReference r:id="rId16"/>
    <externalReference r:id="rId17"/>
    <externalReference r:id="rId18"/>
  </externalReferences>
  <definedNames>
    <definedName name="_xlnm._FilterDatabase" localSheetId="8" hidden="1">JWS!$J$1:$J$19</definedName>
    <definedName name="_xlnm._FilterDatabase" localSheetId="10" hidden="1">'JWS2'!$J$1:$J$50</definedName>
    <definedName name="ACLEAR" localSheetId="0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2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3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4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5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6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7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8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9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0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2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3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4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combo_box_options" localSheetId="8">#REF!</definedName>
    <definedName name="combo_box_options" localSheetId="10">#REF!</definedName>
    <definedName name="combo_box_options">#REF!</definedName>
    <definedName name="FCLEAR" localSheetId="0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2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3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4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5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6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7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8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9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0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2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3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4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TEMP_VAT_RATE" localSheetId="8">#REF!</definedName>
    <definedName name="TEMP_VAT_RATE" localSheetId="10">#REF!</definedName>
    <definedName name="TEMP_VAT_RATE">#REF!</definedName>
    <definedName name="VAT_RATES" localSheetId="8">#REF!</definedName>
    <definedName name="VAT_RATES" localSheetId="10">#REF!</definedName>
    <definedName name="VAT_RA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6" l="1"/>
  <c r="F40" i="16"/>
  <c r="G48" i="16" s="1"/>
  <c r="E21" i="15" l="1"/>
  <c r="F29" i="15" s="1"/>
  <c r="F9" i="14"/>
  <c r="G17" i="14" s="1"/>
  <c r="F21" i="13"/>
  <c r="G29" i="13" s="1"/>
  <c r="F21" i="12"/>
  <c r="G29" i="12" s="1"/>
  <c r="F20" i="11"/>
  <c r="G28" i="11" s="1"/>
  <c r="F23" i="10"/>
  <c r="G31" i="10" s="1"/>
  <c r="F21" i="9"/>
  <c r="G29" i="9" s="1"/>
  <c r="F21" i="8"/>
  <c r="G29" i="8" s="1"/>
  <c r="F21" i="7"/>
  <c r="G29" i="7" s="1"/>
  <c r="F9" i="6"/>
  <c r="G17" i="6" s="1"/>
  <c r="F20" i="5"/>
  <c r="G28" i="5" s="1"/>
  <c r="F21" i="4"/>
  <c r="G29" i="4" s="1"/>
  <c r="F21" i="3"/>
  <c r="G29" i="3" s="1"/>
  <c r="F21" i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tc={2BA6F624-EFCC-4F8B-804B-E2C44071DA08}</author>
    <author>tc={B222CE16-4817-4302-8BB9-E39C042F5BAF}</author>
    <author>tc={780D920F-DD2E-4144-82E5-79174DE6136D}</author>
  </authors>
  <commentList>
    <comment ref="C4" authorId="0" shapeId="0" xr:uid="{2BA6F624-EFCC-4F8B-804B-E2C44071DA0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B222CE16-4817-4302-8BB9-E39C042F5BA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780D920F-DD2E-4144-82E5-79174DE6136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tc={2064F3DE-E828-4DE6-B253-F2B5A3924557}</author>
  </authors>
  <commentList>
    <comment ref="I5" authorId="0" shapeId="0" xr:uid="{2064F3DE-E828-4DE6-B253-F2B5A392455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tc={4D4FF8DC-8640-43EC-B3AC-D007DF215685}</author>
    <author>tc={17293A96-7352-412B-918C-48E8175DF46C}</author>
    <author>tc={F4F2141B-4742-4BD7-A15A-78B3DD07BF24}</author>
  </authors>
  <commentList>
    <comment ref="C4" authorId="0" shapeId="0" xr:uid="{4D4FF8DC-8640-43EC-B3AC-D007DF21568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17293A96-7352-412B-918C-48E8175DF46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F4F2141B-4742-4BD7-A15A-78B3DD07BF2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tc={FE3428C5-60AB-4364-B5EA-3941CD026BA6}</author>
    <author>tc={7173487F-CE65-4762-8FD2-3445B3CD5D6B}</author>
    <author>tc={5E51D484-268B-4A0B-B30B-5A3F055ADE6C}</author>
  </authors>
  <commentList>
    <comment ref="C4" authorId="0" shapeId="0" xr:uid="{FE3428C5-60AB-4364-B5EA-3941CD026BA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173487F-CE65-4762-8FD2-3445B3CD5D6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E51D484-268B-4A0B-B30B-5A3F055ADE6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tc={056C03C3-06B8-4A76-98BA-971261D2A1E0}</author>
    <author>tc={A35C789D-980C-42BB-83B2-4E61792DDE67}</author>
    <author>tc={9F59E228-CD26-4A36-B406-4A3F71726C2D}</author>
  </authors>
  <commentList>
    <comment ref="C4" authorId="0" shapeId="0" xr:uid="{056C03C3-06B8-4A76-98BA-971261D2A1E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A35C789D-980C-42BB-83B2-4E61792DDE6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9F59E228-CD26-4A36-B406-4A3F71726C2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tc={0D24AAC8-D269-4B60-B0F1-0FA2844BB328}</author>
    <author>tc={F0F0DF9D-C563-437D-85B7-4F753F71B3CB}</author>
    <author>tc={58FDE03D-2184-477A-85D8-3A083754111E}</author>
  </authors>
  <commentList>
    <comment ref="C4" authorId="0" shapeId="0" xr:uid="{0D24AAC8-D269-4B60-B0F1-0FA2844BB32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F0F0DF9D-C563-437D-85B7-4F753F71B3C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8FDE03D-2184-477A-85D8-3A083754111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tc={09C980A4-C263-4CFD-AA5C-194F11C4B873}</author>
    <author>tc={EBEF4101-86B3-4439-AB11-FD34467E6D8E}</author>
    <author>tc={567E10ED-BBA5-453B-9302-C67B62CFA02F}</author>
  </authors>
  <commentList>
    <comment ref="C4" authorId="0" shapeId="0" xr:uid="{09C980A4-C263-4CFD-AA5C-194F11C4B87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EBEF4101-86B3-4439-AB11-FD34467E6D8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67E10ED-BBA5-453B-9302-C67B62CFA02F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tc={F2CEE9A7-459B-4A95-A31F-FA457DAEABFF}</author>
    <author>tc={D90F0A74-B7D5-4953-9EB0-1AC033DA7ED5}</author>
    <author>tc={71A09AF5-7B33-4AE0-B1CE-CDBD9875EC97}</author>
  </authors>
  <commentList>
    <comment ref="C4" authorId="0" shapeId="0" xr:uid="{F2CEE9A7-459B-4A95-A31F-FA457DAEAB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D90F0A74-B7D5-4953-9EB0-1AC033DA7ED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71A09AF5-7B33-4AE0-B1CE-CDBD9875EC9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tc={F213BBB1-AE8B-4B94-95B8-F349C3AAA2DE}</author>
    <author>tc={74C418B2-CDEF-4A6D-B6CF-9004BD6EA00D}</author>
    <author>tc={A3C36FCD-E9B6-4284-B895-F266075B487B}</author>
  </authors>
  <commentList>
    <comment ref="C4" authorId="0" shapeId="0" xr:uid="{F213BBB1-AE8B-4B94-95B8-F349C3AAA2D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4C418B2-CDEF-4A6D-B6CF-9004BD6EA00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A3C36FCD-E9B6-4284-B895-F266075B487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tc={01A8617D-A7F8-45FC-A18E-16831F7C45D8}</author>
    <author>tc={E89F31E3-B2AC-455B-A316-F38229EDE99F}</author>
    <author>tc={29317983-4030-4052-821B-3E59AA822E05}</author>
  </authors>
  <commentList>
    <comment ref="C4" authorId="0" shapeId="0" xr:uid="{01A8617D-A7F8-45FC-A18E-16831F7C45D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E89F31E3-B2AC-455B-A316-F38229EDE99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29317983-4030-4052-821B-3E59AA822E0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tc={ABE9F6E0-8D7A-4C63-A8B8-80ECEED42338}</author>
    <author>tc={712C33B2-9097-4E3D-B6EC-F3D8D5CD44CC}</author>
    <author>tc={E29D9475-FFB8-42FE-A8B9-908D33178426}</author>
  </authors>
  <commentList>
    <comment ref="C4" authorId="0" shapeId="0" xr:uid="{ABE9F6E0-8D7A-4C63-A8B8-80ECEED4233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12C33B2-9097-4E3D-B6EC-F3D8D5CD44C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E29D9475-FFB8-42FE-A8B9-908D3317842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tc={E7140922-8AF1-4F20-98A1-19E3A50D785D}</author>
    <author>tc={22B8241C-0585-4A12-B933-3BB4DFC7D1F1}</author>
    <author>tc={237275EC-9027-4CC6-A8F9-1303A24E5A35}</author>
  </authors>
  <commentList>
    <comment ref="C4" authorId="0" shapeId="0" xr:uid="{E7140922-8AF1-4F20-98A1-19E3A50D785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22B8241C-0585-4A12-B933-3BB4DFC7D1F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237275EC-9027-4CC6-A8F9-1303A24E5A3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tc={79684984-24D8-47D4-BC79-B2FC4EFAAD3C}</author>
    <author>tc={99379DC9-BF37-4A80-B2AA-5E9C1D8307A1}</author>
    <author>tc={3C627DCD-7C95-49B2-B2D7-79CB54FDC454}</author>
  </authors>
  <commentList>
    <comment ref="C4" authorId="0" shapeId="0" xr:uid="{79684984-24D8-47D4-BC79-B2FC4EFAAD3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99379DC9-BF37-4A80-B2AA-5E9C1D8307A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3C627DCD-7C95-49B2-B2D7-79CB54FDC45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tc={FBAA029E-BC5E-4EF3-8967-3AB211274036}</author>
    <author>tc={DADF3CD0-DE52-4BE5-9A39-B578A67A7737}</author>
    <author>tc={49CB0883-DD88-46F8-8895-9414EA8D89D1}</author>
  </authors>
  <commentList>
    <comment ref="C4" authorId="0" shapeId="0" xr:uid="{FBAA029E-BC5E-4EF3-8967-3AB21127403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DADF3CD0-DE52-4BE5-9A39-B578A67A773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49CB0883-DD88-46F8-8895-9414EA8D89D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tc={113DAD60-2A1A-4637-A34C-AA4E3349B160}</author>
    <author>tc={78E6F6E0-C6EA-457C-A498-EDC93873F5A8}</author>
    <author>tc={F4764D99-D723-4DCB-9CE6-858CFD1B90DB}</author>
  </authors>
  <commentList>
    <comment ref="C4" authorId="0" shapeId="0" xr:uid="{113DAD60-2A1A-4637-A34C-AA4E3349B16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8E6F6E0-C6EA-457C-A498-EDC93873F5A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F4764D99-D723-4DCB-9CE6-858CFD1B90D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sharedStrings.xml><?xml version="1.0" encoding="utf-8"?>
<sst xmlns="http://schemas.openxmlformats.org/spreadsheetml/2006/main" count="1221" uniqueCount="173">
  <si>
    <t>System Lines</t>
  </si>
  <si>
    <t>System Source Code</t>
  </si>
  <si>
    <t>Fund Code</t>
  </si>
  <si>
    <t>Amount</t>
  </si>
  <si>
    <t>VAT Code</t>
  </si>
  <si>
    <t>VAT Amount</t>
  </si>
  <si>
    <t>Match Desc1</t>
  </si>
  <si>
    <t>Ledger Code</t>
  </si>
  <si>
    <t>sys010</t>
  </si>
  <si>
    <t>Journal Lines</t>
  </si>
  <si>
    <t>Fund</t>
  </si>
  <si>
    <t>Vat Amount</t>
  </si>
  <si>
    <t>Narrative</t>
  </si>
  <si>
    <t>S</t>
  </si>
  <si>
    <t>MJC</t>
  </si>
  <si>
    <t>TOTAL</t>
  </si>
  <si>
    <t>DIFFERENCE</t>
  </si>
  <si>
    <t>Please make sure that the difference is £0.00</t>
  </si>
  <si>
    <t>BARCLAYCARD SUBMISSION</t>
  </si>
  <si>
    <t>Cardholder name</t>
  </si>
  <si>
    <t>Reference</t>
  </si>
  <si>
    <t>Statement Date</t>
  </si>
  <si>
    <t>Enter Statement date (11th of each month)</t>
  </si>
  <si>
    <t>Total spend per Statement</t>
  </si>
  <si>
    <t>O</t>
  </si>
  <si>
    <t>Cardholder to complete all fields in green</t>
  </si>
  <si>
    <t>Enter full ledger code with components of code separated by a "/" e.g. 200/4401/20005</t>
  </si>
  <si>
    <t>Gross Amount</t>
  </si>
  <si>
    <t>Enter "CC" followed by description of the expenditure &amp; supplier separated by a "/"</t>
  </si>
  <si>
    <t>Statement Period (12th - 11th each month):</t>
  </si>
  <si>
    <t>Select the appropriate vat code</t>
  </si>
  <si>
    <t>Enter "BCARD COMMERCIAL" followed by "/" Cardholder name</t>
  </si>
  <si>
    <t>Transaction date (per statement)</t>
  </si>
  <si>
    <t>Don’t update</t>
  </si>
  <si>
    <t>Enter the gross amounts as NEGATIVE FIGURES (Please don't change format of cell)</t>
  </si>
  <si>
    <t>Enter Total Amount of all transactions as per Statement as NEGATIVE FIGURE (don't change format of cell)</t>
  </si>
  <si>
    <t>12/05/24-11/06/24</t>
  </si>
  <si>
    <t>CNBC civil court</t>
  </si>
  <si>
    <t>County Court Application for debt claim JULIA VARNDELL debtor</t>
  </si>
  <si>
    <t>370/4209/00000</t>
  </si>
  <si>
    <t>Legal</t>
  </si>
  <si>
    <t>BCARD COMMERCIAL / Legal</t>
  </si>
  <si>
    <t>370/4302/37030</t>
  </si>
  <si>
    <t>CC/gift voucher/Argos</t>
  </si>
  <si>
    <t>12/5/24-11/6/24</t>
  </si>
  <si>
    <t>376/4020</t>
  </si>
  <si>
    <t>CC/shopping voucher/Tesco</t>
  </si>
  <si>
    <t>CC/gift voucher/Brendas schoolwear</t>
  </si>
  <si>
    <t>373/4020</t>
  </si>
  <si>
    <t>CC/New cooker/Appliances direct</t>
  </si>
  <si>
    <t>Family Support</t>
  </si>
  <si>
    <t>BCARD COMMERCIAL / Family Support</t>
  </si>
  <si>
    <t>490/4201</t>
  </si>
  <si>
    <t>CC / Vinyl Banner / Vinyl Banners Printing</t>
  </si>
  <si>
    <t>110/4400/11BAR</t>
  </si>
  <si>
    <t>CC / Ice Machine Cleaner / Nisbets</t>
  </si>
  <si>
    <t>12/05/2024-11/06/2024</t>
  </si>
  <si>
    <t>110/4400/FRONT</t>
  </si>
  <si>
    <t>CC / Spotify Monthly sub / Spotify</t>
  </si>
  <si>
    <t>110/4400/PARTY</t>
  </si>
  <si>
    <t>CC / Party goods / Amazon</t>
  </si>
  <si>
    <t>Theatre</t>
  </si>
  <si>
    <t>BCARD COMMERCIAL / Theatre</t>
  </si>
  <si>
    <t>Enter the gross amounts (negative figures)</t>
  </si>
  <si>
    <t>448/4005</t>
  </si>
  <si>
    <t>Z</t>
  </si>
  <si>
    <t>CC / Photobook gift for outgoing Mayor/Snapfish Uk</t>
  </si>
  <si>
    <t>12/5/24 to 11/6/24</t>
  </si>
  <si>
    <t>E</t>
  </si>
  <si>
    <t>Enter Total Amount of all transactions as per Statement (negative figure)</t>
  </si>
  <si>
    <t>Strategic Mngmt</t>
  </si>
  <si>
    <t>BCARD COMMERCIAL / Strategic Mngmt</t>
  </si>
  <si>
    <t>15.05.24</t>
  </si>
  <si>
    <t>512/3001</t>
  </si>
  <si>
    <t>513/ New tyre/ Merityre Specialist</t>
  </si>
  <si>
    <t>10.06.24</t>
  </si>
  <si>
    <t>510/3001/00510</t>
  </si>
  <si>
    <t>510/fault code reader/Whoopee Motors</t>
  </si>
  <si>
    <t>510/motor accessories/Halfords</t>
  </si>
  <si>
    <t>Greenspace</t>
  </si>
  <si>
    <t>BCARD COMMERCIAL / Greenspace</t>
  </si>
  <si>
    <t>C05/9821</t>
  </si>
  <si>
    <t>CC - Application fee for vehicle crossover/ Surrey CC</t>
  </si>
  <si>
    <t>CC - Cost for vehicle crossover at 6 Rapley Close / Surrey CC</t>
  </si>
  <si>
    <t>12/05/2024 - 11/06/2024</t>
  </si>
  <si>
    <t>C05/9832</t>
  </si>
  <si>
    <t>CC - Refund of payment made in error / Surrey CC</t>
  </si>
  <si>
    <t>Housing</t>
  </si>
  <si>
    <t>BCARD COMMERCIAL / Housing</t>
  </si>
  <si>
    <t>370/2120/37011</t>
  </si>
  <si>
    <t>CC emergency accommodation/Travelodge</t>
  </si>
  <si>
    <t>Housing1</t>
  </si>
  <si>
    <t>BCARD COMMERCIAL / Housing1</t>
  </si>
  <si>
    <t>B&amp;B placement in Travelodge</t>
  </si>
  <si>
    <t>Housing2</t>
  </si>
  <si>
    <t>BCARD COMMERCIAL / Housing2</t>
  </si>
  <si>
    <t>570/4202</t>
  </si>
  <si>
    <t>CC/A2 Picture Franes/UKPOS Group</t>
  </si>
  <si>
    <t>CC/Picture Hanging Strips/UK Office Direct</t>
  </si>
  <si>
    <t>11/05/2024-12/06/2024</t>
  </si>
  <si>
    <t>570/2001</t>
  </si>
  <si>
    <t>CC/Briton Door Closer/Ironmongery Direct</t>
  </si>
  <si>
    <t>490/4020</t>
  </si>
  <si>
    <t>CC/D Day Flag/RBLI</t>
  </si>
  <si>
    <t>570/4009</t>
  </si>
  <si>
    <t>CC/Van Hire to move furniture/Kelly Van Hire (Receipt to follow)</t>
  </si>
  <si>
    <t>140/3001</t>
  </si>
  <si>
    <t>CC/Vehicle Tax for RO06GXT/DVLA</t>
  </si>
  <si>
    <t>103/4020</t>
  </si>
  <si>
    <t xml:space="preserve">CC/Mailchimp Order/Mailchimp  </t>
  </si>
  <si>
    <t>CC/Thermostats/Screwfix</t>
  </si>
  <si>
    <t>CC/Electrical Tester Screwdrivers/Amazon</t>
  </si>
  <si>
    <t>Facilities</t>
  </si>
  <si>
    <t>BCARD COMMERCIAL / Facilities</t>
  </si>
  <si>
    <t>370/4020/37030</t>
  </si>
  <si>
    <t>1-1 with FS client - hot drinks</t>
  </si>
  <si>
    <t>Handsoap for Connaught Court</t>
  </si>
  <si>
    <t>BCARD COMMERCIAL / Housing3</t>
  </si>
  <si>
    <t>112/4207</t>
  </si>
  <si>
    <t>Facebook Charges - Advertising</t>
  </si>
  <si>
    <t>110/4020</t>
  </si>
  <si>
    <t>Fire Door Signs</t>
  </si>
  <si>
    <t>114/4403</t>
  </si>
  <si>
    <t>Costume Items for Panto</t>
  </si>
  <si>
    <t>110/4310</t>
  </si>
  <si>
    <t>Ecologi Donations (Collected by Theatre)</t>
  </si>
  <si>
    <t>BCARD COMMERCIAL / Kayleigh Stockley</t>
  </si>
  <si>
    <t>Theatre2</t>
  </si>
  <si>
    <t>CC / toilet paper and washing up liquid / waitrose</t>
  </si>
  <si>
    <t>CC/ coffee with prospective new resident at high cross church/ keeley's high cross barista bar</t>
  </si>
  <si>
    <t>370.4020/37030</t>
  </si>
  <si>
    <t>CC/ copier paper for connaught court/ hobbycraft</t>
  </si>
  <si>
    <t>BCARD COMMERCIAL / lance whiteford</t>
  </si>
  <si>
    <t>Housing4</t>
  </si>
  <si>
    <t>611/4200/61111</t>
  </si>
  <si>
    <t>CC /  Proffessional annual subscription / Canva</t>
  </si>
  <si>
    <t>BCARD COMMERCIAL / JWS</t>
  </si>
  <si>
    <t>JWS</t>
  </si>
  <si>
    <t>Enter the gross amount</t>
  </si>
  <si>
    <t>595/4020</t>
  </si>
  <si>
    <t xml:space="preserve">CC/Deposit storage rent/Titan Storage </t>
  </si>
  <si>
    <t>CC/Storage rent, insurance and lock/Titan Storage</t>
  </si>
  <si>
    <t>Enter Total Amount of all transactions as per Statement</t>
  </si>
  <si>
    <t>BCARD COMMERCIAL / JWS1</t>
  </si>
  <si>
    <t>JWS1</t>
  </si>
  <si>
    <t>595/2202</t>
  </si>
  <si>
    <t>CC / Creative Cloud All Apps plan subscription for John / Adobe</t>
  </si>
  <si>
    <t>595/3025</t>
  </si>
  <si>
    <t>CC / Parking Fee for Nick Meadows / RingGo</t>
  </si>
  <si>
    <t>CC / Monthly Subscription / iStock</t>
  </si>
  <si>
    <t>611/4200/61106</t>
  </si>
  <si>
    <t>CC / OYI - Other (SEP) / Facebook</t>
  </si>
  <si>
    <t>611/4200/61128</t>
  </si>
  <si>
    <t>CC / Recycling in Surrey / (SEP) Google</t>
  </si>
  <si>
    <t>CC / Recycling in Surrey / Facebook</t>
  </si>
  <si>
    <t>595/4220</t>
  </si>
  <si>
    <t>CC / Stamps / Royal Mail</t>
  </si>
  <si>
    <t>611/4014/61120</t>
  </si>
  <si>
    <t>CC / Clipboard folders for Projects / Amazon</t>
  </si>
  <si>
    <t>CC / Recycling in Surrey / Google (SEP)</t>
  </si>
  <si>
    <t>595/4202</t>
  </si>
  <si>
    <t>CC / 10x Cardboard Box for Moving / Amazon</t>
  </si>
  <si>
    <t>CC / Brackit Tape Gun / Amazon</t>
  </si>
  <si>
    <t>CC / Recycling in Surrey / SEP Google</t>
  </si>
  <si>
    <t>595/4200/59510</t>
  </si>
  <si>
    <t>CC / OYI - Other (JCA) / Facebook</t>
  </si>
  <si>
    <t>CC /OYI - Contamination (SEP) / Google</t>
  </si>
  <si>
    <t>CC / OYI - Contamination (JCA) / Google</t>
  </si>
  <si>
    <t>CC / OYI Contamination (SEP) / Facebook</t>
  </si>
  <si>
    <t>CC / OYI Contamination (SEP) / Google</t>
  </si>
  <si>
    <t>CC / OYI - Contamination (JCA) / Facebook</t>
  </si>
  <si>
    <t>BCARD COMMERCIAL / JWS2</t>
  </si>
  <si>
    <t>JWS2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</si>
</sst>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#,##0.00_ ;\-#,##0.00\ "/>
    <numFmt numFmtId="166" formatCode="0.00_ ;[Red]\-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1"/>
      <color rgb="FF263692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2.1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3" borderId="0" xfId="0" quotePrefix="1" applyFill="1" applyAlignment="1">
      <alignment horizontal="right"/>
    </xf>
    <xf numFmtId="0" fontId="0" fillId="4" borderId="0" xfId="0" applyFill="1"/>
    <xf numFmtId="0" fontId="6" fillId="0" borderId="1" xfId="0" applyFont="1" applyBorder="1"/>
    <xf numFmtId="14" fontId="0" fillId="4" borderId="0" xfId="0" applyNumberFormat="1" applyFill="1"/>
    <xf numFmtId="0" fontId="0" fillId="6" borderId="0" xfId="0" applyFill="1"/>
    <xf numFmtId="0" fontId="7" fillId="0" borderId="0" xfId="0" applyFont="1"/>
    <xf numFmtId="0" fontId="8" fillId="0" borderId="0" xfId="0" applyFont="1"/>
    <xf numFmtId="0" fontId="2" fillId="0" borderId="0" xfId="0" applyFont="1"/>
    <xf numFmtId="0" fontId="5" fillId="5" borderId="0" xfId="0" applyFont="1" applyFill="1"/>
    <xf numFmtId="0" fontId="9" fillId="0" borderId="1" xfId="0" applyFont="1" applyBorder="1"/>
    <xf numFmtId="0" fontId="8" fillId="0" borderId="0" xfId="0" applyFont="1" applyAlignment="1">
      <alignment wrapText="1"/>
    </xf>
    <xf numFmtId="43" fontId="0" fillId="6" borderId="0" xfId="0" applyNumberFormat="1" applyFill="1"/>
    <xf numFmtId="0" fontId="3" fillId="0" borderId="0" xfId="0" applyFont="1" applyAlignment="1">
      <alignment horizontal="left" vertical="center"/>
    </xf>
    <xf numFmtId="0" fontId="10" fillId="0" borderId="0" xfId="0" applyFont="1"/>
    <xf numFmtId="0" fontId="0" fillId="4" borderId="0" xfId="0" applyFill="1" applyAlignment="1">
      <alignment horizontal="left"/>
    </xf>
    <xf numFmtId="0" fontId="2" fillId="5" borderId="3" xfId="0" applyFont="1" applyFill="1" applyBorder="1" applyAlignment="1">
      <alignment horizontal="right"/>
    </xf>
    <xf numFmtId="0" fontId="2" fillId="5" borderId="4" xfId="0" applyFont="1" applyFill="1" applyBorder="1"/>
    <xf numFmtId="14" fontId="0" fillId="4" borderId="2" xfId="0" applyNumberFormat="1" applyFill="1" applyBorder="1"/>
    <xf numFmtId="49" fontId="0" fillId="4" borderId="2" xfId="1" quotePrefix="1" applyNumberFormat="1" applyFont="1" applyFill="1" applyBorder="1"/>
    <xf numFmtId="0" fontId="0" fillId="3" borderId="2" xfId="0" applyFill="1" applyBorder="1"/>
    <xf numFmtId="43" fontId="0" fillId="4" borderId="2" xfId="1" applyFont="1" applyFill="1" applyBorder="1"/>
    <xf numFmtId="0" fontId="0" fillId="4" borderId="2" xfId="0" applyFill="1" applyBorder="1"/>
    <xf numFmtId="43" fontId="0" fillId="4" borderId="2" xfId="1" quotePrefix="1" applyFont="1" applyFill="1" applyBorder="1"/>
    <xf numFmtId="43" fontId="2" fillId="4" borderId="2" xfId="1" applyFont="1" applyFill="1" applyBorder="1"/>
    <xf numFmtId="164" fontId="11" fillId="4" borderId="2" xfId="1" applyNumberFormat="1" applyFont="1" applyFill="1" applyBorder="1"/>
    <xf numFmtId="164" fontId="0" fillId="4" borderId="2" xfId="1" applyNumberFormat="1" applyFont="1" applyFill="1" applyBorder="1"/>
    <xf numFmtId="164" fontId="0" fillId="4" borderId="0" xfId="0" applyNumberFormat="1" applyFill="1"/>
    <xf numFmtId="0" fontId="12" fillId="4" borderId="0" xfId="0" applyFont="1" applyFill="1"/>
    <xf numFmtId="14" fontId="1" fillId="4" borderId="2" xfId="1" applyNumberFormat="1" applyFont="1" applyFill="1" applyBorder="1"/>
    <xf numFmtId="165" fontId="0" fillId="4" borderId="2" xfId="1" applyNumberFormat="1" applyFont="1" applyFill="1" applyBorder="1"/>
    <xf numFmtId="43" fontId="0" fillId="3" borderId="2" xfId="1" applyFont="1" applyFill="1" applyBorder="1"/>
    <xf numFmtId="43" fontId="1" fillId="4" borderId="2" xfId="1" applyFont="1" applyFill="1" applyBorder="1"/>
    <xf numFmtId="165" fontId="0" fillId="0" borderId="0" xfId="0" applyNumberFormat="1"/>
    <xf numFmtId="0" fontId="5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4" borderId="0" xfId="0" applyFill="1" applyAlignment="1">
      <alignment wrapText="1"/>
    </xf>
    <xf numFmtId="164" fontId="2" fillId="5" borderId="4" xfId="0" applyNumberFormat="1" applyFont="1" applyFill="1" applyBorder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9" fontId="0" fillId="4" borderId="0" xfId="1" quotePrefix="1" applyNumberFormat="1" applyFont="1" applyFill="1"/>
    <xf numFmtId="166" fontId="0" fillId="4" borderId="0" xfId="1" applyNumberFormat="1" applyFont="1" applyFill="1"/>
    <xf numFmtId="43" fontId="0" fillId="4" borderId="0" xfId="1" applyFont="1" applyFill="1"/>
    <xf numFmtId="43" fontId="0" fillId="4" borderId="0" xfId="1" quotePrefix="1" applyFont="1" applyFill="1"/>
    <xf numFmtId="43" fontId="2" fillId="4" borderId="0" xfId="1" applyFont="1" applyFill="1"/>
    <xf numFmtId="0" fontId="2" fillId="5" borderId="5" xfId="0" applyFont="1" applyFill="1" applyBorder="1" applyAlignment="1">
      <alignment horizontal="right"/>
    </xf>
    <xf numFmtId="0" fontId="2" fillId="5" borderId="6" xfId="0" applyFont="1" applyFill="1" applyBorder="1"/>
    <xf numFmtId="166" fontId="0" fillId="4" borderId="0" xfId="0" applyNumberFormat="1" applyFill="1"/>
    <xf numFmtId="166" fontId="0" fillId="0" borderId="0" xfId="0" applyNumberFormat="1"/>
    <xf numFmtId="0" fontId="0" fillId="7" borderId="0" xfId="0" applyFill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/Users/magdalenan/Box/Transactions/Civica%20System/Cash%20Management%20Module/UAT/Theatre%20Returns%20-%20System%20Transaction%20copy%20paste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helle.Smith\Box\Transactions\Purchasing%20cards%20-%20Barclaycard\2024-2025%20Monthly%20Statements\JWS%20Cards%2024-25\June%2024\E%20Kiernan\Barclaycard%20return_Jun%2024%20-%20EK.xlsx" TargetMode="External"/><Relationship Id="rId1" Type="http://schemas.openxmlformats.org/officeDocument/2006/relationships/externalLinkPath" Target="/Users/Michelle.Smith/Box/Transactions/Purchasing%20cards%20-%20Barclaycard/2024-2025%20Monthly%20Statements/JWS%20Cards%2024-25/June%2024/E%20Kiernan/Barclaycard%20return_Jun%2024%20-%20EK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helle.Smith\Box\Transactions\Purchasing%20cards%20-%20Barclaycard\2024-2025%20Monthly%20Statements\JWS%20Cards%2024-25\June%2024\T%20Yeung\Barclaycard%20return_Jun%2024.xlsx" TargetMode="External"/><Relationship Id="rId1" Type="http://schemas.openxmlformats.org/officeDocument/2006/relationships/externalLinkPath" Target="/Users/Michelle.Smith/Box/Transactions/Purchasing%20cards%20-%20Barclaycard/2024-2025%20Monthly%20Statements/JWS%20Cards%2024-25/June%2024/T%20Yeung/Barclaycard%20return_Jun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mission"/>
      <sheetName val="VAT code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bmission"/>
      <sheetName val="VAT codes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chelle Smith" id="{CD16805B-3DA6-4C0F-954A-B4EB32EA4647}" userId="S::Michelle.Smith@surreyheath.gov.uk::9e0f5197-f150-4ff2-86e3-4ae48864f37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2BA6F624-EFCC-4F8B-804B-E2C44071DA08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B222CE16-4817-4302-8BB9-E39C042F5BAF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780D920F-DD2E-4144-82E5-79174DE6136D}">
    <text>This will be the narrative that appears in your ledger code (CC represents spend is from credit card)</text>
  </threadedComment>
  <threadedComment ref="J5" dT="2023-10-30T13:34:47.74" personId="{CD16805B-3DA6-4C0F-954A-B4EB32EA4647}" id="{0797F3D5-A2E1-4EA7-8F1B-86436173EB6F}" parentId="{780D920F-DD2E-4144-82E5-79174DE6136D}">
    <text>Field length 255 chars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I5" dT="2023-10-18T11:36:28.45" personId="{CD16805B-3DA6-4C0F-954A-B4EB32EA4647}" id="{2064F3DE-E828-4DE6-B253-F2B5A3924557}">
    <text>This will be the narrative that appears in your ledger code (CC represents spend is from credit card)</text>
  </threadedComment>
  <threadedComment ref="I5" dT="2023-10-30T13:34:47.74" personId="{CD16805B-3DA6-4C0F-954A-B4EB32EA4647}" id="{CD52E857-2ABE-44EE-AF8B-E31B5DA367A2}" parentId="{2064F3DE-E828-4DE6-B253-F2B5A3924557}">
    <text>Field length 255 chars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4D4FF8DC-8640-43EC-B3AC-D007DF215685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17293A96-7352-412B-918C-48E8175DF46C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F4F2141B-4742-4BD7-A15A-78B3DD07BF24}">
    <text>This will be the narrative that appears in your ledger code (CC represents spend is from credit card)</text>
  </threadedComment>
  <threadedComment ref="J5" dT="2023-10-30T13:34:47.74" personId="{CD16805B-3DA6-4C0F-954A-B4EB32EA4647}" id="{CD876693-8B65-4041-9622-C1E74C32E4A7}" parentId="{F4F2141B-4742-4BD7-A15A-78B3DD07BF24}">
    <text>Field length 255 chars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FE3428C5-60AB-4364-B5EA-3941CD026BA6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173487F-CE65-4762-8FD2-3445B3CD5D6B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E51D484-268B-4A0B-B30B-5A3F055ADE6C}">
    <text>This will be the narrative that appears in your ledger code (CC represents spend is from credit card)</text>
  </threadedComment>
  <threadedComment ref="J5" dT="2023-10-30T13:34:47.74" personId="{CD16805B-3DA6-4C0F-954A-B4EB32EA4647}" id="{3C281E7C-6216-4E33-BD80-2D223F8A2DD4}" parentId="{5E51D484-268B-4A0B-B30B-5A3F055ADE6C}">
    <text>Field length 255 chars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056C03C3-06B8-4A76-98BA-971261D2A1E0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A35C789D-980C-42BB-83B2-4E61792DDE67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9F59E228-CD26-4A36-B406-4A3F71726C2D}">
    <text>This will be the narrative that appears in your ledger code (CC represents spend is from credit card)</text>
  </threadedComment>
  <threadedComment ref="J5" dT="2023-10-30T13:34:47.74" personId="{CD16805B-3DA6-4C0F-954A-B4EB32EA4647}" id="{0B09F65C-8EF6-4B36-8142-7159018B710F}" parentId="{9F59E228-CD26-4A36-B406-4A3F71726C2D}">
    <text>Field length 255 chars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0D24AAC8-D269-4B60-B0F1-0FA2844BB328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F0F0DF9D-C563-437D-85B7-4F753F71B3CB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8FDE03D-2184-477A-85D8-3A083754111E}">
    <text>This will be the narrative that appears in your ledger code (CC represents spend is from credit card)</text>
  </threadedComment>
  <threadedComment ref="J5" dT="2023-10-30T13:34:47.74" personId="{CD16805B-3DA6-4C0F-954A-B4EB32EA4647}" id="{DEB23CD8-C7A1-4287-83AF-289DE87AC013}" parentId="{58FDE03D-2184-477A-85D8-3A083754111E}">
    <text>Field length 255 chars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09C980A4-C263-4CFD-AA5C-194F11C4B873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EBEF4101-86B3-4439-AB11-FD34467E6D8E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67E10ED-BBA5-453B-9302-C67B62CFA02F}">
    <text>This will be the narrative that appears in your ledger code (CC represents spend is from credit card)</text>
  </threadedComment>
  <threadedComment ref="J5" dT="2023-10-30T13:34:47.74" personId="{CD16805B-3DA6-4C0F-954A-B4EB32EA4647}" id="{143B7BFD-2E8E-4A81-A717-573D113A040B}" parentId="{567E10ED-BBA5-453B-9302-C67B62CFA02F}">
    <text>Field length 255 chars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F2CEE9A7-459B-4A95-A31F-FA457DAEABFF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D90F0A74-B7D5-4953-9EB0-1AC033DA7ED5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71A09AF5-7B33-4AE0-B1CE-CDBD9875EC97}">
    <text>This will be the narrative that appears in your ledger code (CC represents spend is from credit card)</text>
  </threadedComment>
  <threadedComment ref="J5" dT="2023-10-30T13:34:47.74" personId="{CD16805B-3DA6-4C0F-954A-B4EB32EA4647}" id="{E5E4F843-928A-4CCA-8B88-4AF968324C09}" parentId="{71A09AF5-7B33-4AE0-B1CE-CDBD9875EC97}">
    <text>Field length 255 chars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F213BBB1-AE8B-4B94-95B8-F349C3AAA2DE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4C418B2-CDEF-4A6D-B6CF-9004BD6EA00D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A3C36FCD-E9B6-4284-B895-F266075B487B}">
    <text>This will be the narrative that appears in your ledger code (CC represents spend is from credit card)</text>
  </threadedComment>
  <threadedComment ref="J5" dT="2023-10-30T13:34:47.74" personId="{CD16805B-3DA6-4C0F-954A-B4EB32EA4647}" id="{712E9EEF-66BC-4509-9D51-C5C597A84BF1}" parentId="{A3C36FCD-E9B6-4284-B895-F266075B487B}">
    <text>Field length 255 chars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01A8617D-A7F8-45FC-A18E-16831F7C45D8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E89F31E3-B2AC-455B-A316-F38229EDE99F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29317983-4030-4052-821B-3E59AA822E05}">
    <text>This will be the narrative that appears in your ledger code (CC represents spend is from credit card)</text>
  </threadedComment>
  <threadedComment ref="J5" dT="2023-10-30T13:34:47.74" personId="{CD16805B-3DA6-4C0F-954A-B4EB32EA4647}" id="{A0C88565-7F52-43AC-A862-A60EECC2250A}" parentId="{29317983-4030-4052-821B-3E59AA822E05}">
    <text>Field length 255 chars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ABE9F6E0-8D7A-4C63-A8B8-80ECEED42338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12C33B2-9097-4E3D-B6EC-F3D8D5CD44CC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E29D9475-FFB8-42FE-A8B9-908D33178426}">
    <text>This will be the narrative that appears in your ledger code (CC represents spend is from credit card)</text>
  </threadedComment>
  <threadedComment ref="J5" dT="2023-10-30T13:34:47.74" personId="{CD16805B-3DA6-4C0F-954A-B4EB32EA4647}" id="{31585698-EEAE-4E66-98ED-436366C9873A}" parentId="{E29D9475-FFB8-42FE-A8B9-908D33178426}">
    <text>Field length 255 chars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E7140922-8AF1-4F20-98A1-19E3A50D785D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22B8241C-0585-4A12-B933-3BB4DFC7D1F1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237275EC-9027-4CC6-A8F9-1303A24E5A35}">
    <text>This will be the narrative that appears in your ledger code (CC represents spend is from credit card)</text>
  </threadedComment>
  <threadedComment ref="J5" dT="2023-10-30T13:34:47.74" personId="{CD16805B-3DA6-4C0F-954A-B4EB32EA4647}" id="{3618F722-947F-4A3E-BF08-76595D802461}" parentId="{237275EC-9027-4CC6-A8F9-1303A24E5A35}">
    <text>Field length 255 chars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79684984-24D8-47D4-BC79-B2FC4EFAAD3C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99379DC9-BF37-4A80-B2AA-5E9C1D8307A1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3C627DCD-7C95-49B2-B2D7-79CB54FDC454}">
    <text>This will be the narrative that appears in your ledger code (CC represents spend is from credit card)</text>
  </threadedComment>
  <threadedComment ref="J5" dT="2023-10-30T13:34:47.74" personId="{CD16805B-3DA6-4C0F-954A-B4EB32EA4647}" id="{BCC186FD-9626-4C9B-B1D1-D3828A2FB561}" parentId="{3C627DCD-7C95-49B2-B2D7-79CB54FDC454}">
    <text>Field length 255 chars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FBAA029E-BC5E-4EF3-8967-3AB211274036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DADF3CD0-DE52-4BE5-9A39-B578A67A7737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49CB0883-DD88-46F8-8895-9414EA8D89D1}">
    <text>This will be the narrative that appears in your ledger code (CC represents spend is from credit card)</text>
  </threadedComment>
  <threadedComment ref="J5" dT="2023-10-30T13:34:47.74" personId="{CD16805B-3DA6-4C0F-954A-B4EB32EA4647}" id="{21DA5E4C-8111-423D-AB1A-268B63D9A7F1}" parentId="{49CB0883-DD88-46F8-8895-9414EA8D89D1}">
    <text>Field length 255 chars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113DAD60-2A1A-4637-A34C-AA4E3349B160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8E6F6E0-C6EA-457C-A498-EDC93873F5A8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F4764D99-D723-4DCB-9CE6-858CFD1B90DB}">
    <text>This will be the narrative that appears in your ledger code (CC represents spend is from credit card)</text>
  </threadedComment>
  <threadedComment ref="J5" dT="2023-10-30T13:34:47.74" personId="{CD16805B-3DA6-4C0F-954A-B4EB32EA4647}" id="{606A2316-9244-41FD-963F-DA321BE6BED7}" parentId="{F4764D99-D723-4DCB-9CE6-858CFD1B90DB}">
    <text>Field length 255 chars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3AB19-9439-4198-B9CA-AD758FEC8BC2}">
  <dimension ref="A1:K33"/>
  <sheetViews>
    <sheetView tabSelected="1"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112</v>
      </c>
      <c r="C6" s="21">
        <v>45426</v>
      </c>
      <c r="D6" s="22" t="s">
        <v>96</v>
      </c>
      <c r="E6" s="23">
        <v>10</v>
      </c>
      <c r="F6" s="28">
        <v>-75</v>
      </c>
      <c r="G6" s="24" t="s">
        <v>13</v>
      </c>
      <c r="H6" s="23"/>
      <c r="I6" s="23" t="s">
        <v>14</v>
      </c>
      <c r="J6" s="25" t="s">
        <v>97</v>
      </c>
      <c r="K6" s="21">
        <v>45426</v>
      </c>
    </row>
    <row r="7" spans="1:11" x14ac:dyDescent="0.25">
      <c r="A7" s="11" t="s">
        <v>29</v>
      </c>
      <c r="C7" s="21">
        <v>45426</v>
      </c>
      <c r="D7" s="22" t="s">
        <v>96</v>
      </c>
      <c r="E7" s="23">
        <v>10</v>
      </c>
      <c r="F7" s="28">
        <v>-38.4</v>
      </c>
      <c r="G7" s="24" t="s">
        <v>13</v>
      </c>
      <c r="H7" s="23"/>
      <c r="I7" s="23" t="s">
        <v>14</v>
      </c>
      <c r="J7" s="25" t="s">
        <v>98</v>
      </c>
      <c r="K7" s="21">
        <v>45426</v>
      </c>
    </row>
    <row r="8" spans="1:11" x14ac:dyDescent="0.25">
      <c r="A8" s="5" t="s">
        <v>99</v>
      </c>
      <c r="C8" s="21">
        <v>45426</v>
      </c>
      <c r="D8" s="22" t="s">
        <v>100</v>
      </c>
      <c r="E8" s="23">
        <v>10</v>
      </c>
      <c r="F8" s="28">
        <v>-45.24</v>
      </c>
      <c r="G8" s="24" t="s">
        <v>13</v>
      </c>
      <c r="H8" s="23"/>
      <c r="I8" s="23" t="s">
        <v>14</v>
      </c>
      <c r="J8" s="25" t="s">
        <v>101</v>
      </c>
      <c r="K8" s="21">
        <v>45426</v>
      </c>
    </row>
    <row r="9" spans="1:11" x14ac:dyDescent="0.25">
      <c r="C9" s="21">
        <v>45428</v>
      </c>
      <c r="D9" s="22" t="s">
        <v>102</v>
      </c>
      <c r="E9" s="23">
        <v>10</v>
      </c>
      <c r="F9" s="28">
        <v>-23.98</v>
      </c>
      <c r="G9" s="24" t="s">
        <v>13</v>
      </c>
      <c r="H9" s="23"/>
      <c r="I9" s="23" t="s">
        <v>14</v>
      </c>
      <c r="J9" s="25" t="s">
        <v>103</v>
      </c>
      <c r="K9" s="21">
        <v>45428</v>
      </c>
    </row>
    <row r="10" spans="1:11" x14ac:dyDescent="0.25">
      <c r="C10" s="21">
        <v>45429</v>
      </c>
      <c r="D10" s="22" t="s">
        <v>104</v>
      </c>
      <c r="E10" s="23">
        <v>10</v>
      </c>
      <c r="F10" s="28">
        <v>-150</v>
      </c>
      <c r="G10" s="24" t="s">
        <v>13</v>
      </c>
      <c r="H10" s="23"/>
      <c r="I10" s="23" t="s">
        <v>14</v>
      </c>
      <c r="J10" s="25" t="s">
        <v>105</v>
      </c>
      <c r="K10" s="21">
        <v>45429</v>
      </c>
    </row>
    <row r="11" spans="1:11" x14ac:dyDescent="0.25">
      <c r="C11" s="21">
        <v>45433</v>
      </c>
      <c r="D11" s="22" t="s">
        <v>106</v>
      </c>
      <c r="E11" s="23">
        <v>10</v>
      </c>
      <c r="F11" s="29">
        <v>-257.5</v>
      </c>
      <c r="G11" s="24" t="s">
        <v>24</v>
      </c>
      <c r="H11" s="23"/>
      <c r="I11" s="23" t="s">
        <v>14</v>
      </c>
      <c r="J11" s="25" t="s">
        <v>107</v>
      </c>
      <c r="K11" s="21">
        <v>45433</v>
      </c>
    </row>
    <row r="12" spans="1:11" x14ac:dyDescent="0.25">
      <c r="C12" s="21">
        <v>45434</v>
      </c>
      <c r="D12" s="22" t="s">
        <v>108</v>
      </c>
      <c r="E12" s="23">
        <v>10</v>
      </c>
      <c r="F12" s="29">
        <v>-104.59</v>
      </c>
      <c r="G12" s="24" t="s">
        <v>24</v>
      </c>
      <c r="H12" s="23"/>
      <c r="I12" s="23" t="s">
        <v>14</v>
      </c>
      <c r="J12" s="25" t="s">
        <v>109</v>
      </c>
      <c r="K12" s="21">
        <v>45434</v>
      </c>
    </row>
    <row r="13" spans="1:11" x14ac:dyDescent="0.25">
      <c r="C13" s="21">
        <v>45447</v>
      </c>
      <c r="D13" s="22" t="s">
        <v>100</v>
      </c>
      <c r="E13" s="23">
        <v>10</v>
      </c>
      <c r="F13" s="29">
        <v>-33.5</v>
      </c>
      <c r="G13" s="24" t="s">
        <v>13</v>
      </c>
      <c r="H13" s="23"/>
      <c r="I13" s="23" t="s">
        <v>14</v>
      </c>
      <c r="J13" s="25" t="s">
        <v>110</v>
      </c>
      <c r="K13" s="21">
        <v>45447</v>
      </c>
    </row>
    <row r="14" spans="1:11" x14ac:dyDescent="0.25">
      <c r="C14" s="21">
        <v>45448</v>
      </c>
      <c r="D14" s="22" t="s">
        <v>100</v>
      </c>
      <c r="E14" s="23">
        <v>10</v>
      </c>
      <c r="F14" s="29">
        <v>-14.48</v>
      </c>
      <c r="G14" s="24" t="s">
        <v>13</v>
      </c>
      <c r="H14" s="23"/>
      <c r="I14" s="23" t="s">
        <v>14</v>
      </c>
      <c r="J14" s="25" t="s">
        <v>111</v>
      </c>
      <c r="K14" s="21">
        <v>45448</v>
      </c>
    </row>
    <row r="15" spans="1:11" x14ac:dyDescent="0.25">
      <c r="C15" s="21"/>
      <c r="D15" s="22"/>
      <c r="E15" s="23">
        <v>10</v>
      </c>
      <c r="F15" s="29"/>
      <c r="G15" s="24"/>
      <c r="H15" s="23"/>
      <c r="I15" s="23" t="s">
        <v>14</v>
      </c>
      <c r="J15" s="25"/>
      <c r="K15" s="21"/>
    </row>
    <row r="16" spans="1:11" x14ac:dyDescent="0.25">
      <c r="C16" s="21"/>
      <c r="D16" s="22"/>
      <c r="E16" s="23">
        <v>10</v>
      </c>
      <c r="F16" s="29"/>
      <c r="G16" s="24"/>
      <c r="H16" s="23"/>
      <c r="I16" s="23" t="s">
        <v>14</v>
      </c>
      <c r="J16" s="25"/>
      <c r="K16" s="21"/>
    </row>
    <row r="17" spans="1:11" x14ac:dyDescent="0.25">
      <c r="C17" s="21"/>
      <c r="D17" s="22"/>
      <c r="E17" s="23">
        <v>10</v>
      </c>
      <c r="F17" s="29"/>
      <c r="G17" s="24"/>
      <c r="H17" s="23"/>
      <c r="I17" s="23" t="s">
        <v>14</v>
      </c>
      <c r="J17" s="25"/>
      <c r="K17" s="21"/>
    </row>
    <row r="18" spans="1:11" x14ac:dyDescent="0.25">
      <c r="C18" s="21"/>
      <c r="D18" s="22"/>
      <c r="E18" s="23">
        <v>10</v>
      </c>
      <c r="F18" s="29"/>
      <c r="G18" s="24"/>
      <c r="H18" s="23"/>
      <c r="I18" s="23" t="s">
        <v>14</v>
      </c>
      <c r="J18" s="25"/>
      <c r="K18" s="21"/>
    </row>
    <row r="19" spans="1:11" x14ac:dyDescent="0.25">
      <c r="C19" s="21"/>
      <c r="D19" s="22"/>
      <c r="E19" s="23">
        <v>10</v>
      </c>
      <c r="F19" s="29"/>
      <c r="G19" s="24"/>
      <c r="H19" s="23"/>
      <c r="I19" s="23" t="s">
        <v>14</v>
      </c>
      <c r="J19" s="25"/>
      <c r="K19" s="21"/>
    </row>
    <row r="20" spans="1:11" x14ac:dyDescent="0.25">
      <c r="C20" s="21"/>
      <c r="D20" s="22"/>
      <c r="E20" s="23">
        <v>10</v>
      </c>
      <c r="F20" s="29"/>
      <c r="G20" s="24"/>
      <c r="H20" s="23"/>
      <c r="I20" s="23" t="s">
        <v>14</v>
      </c>
      <c r="J20" s="25"/>
      <c r="K20" s="21"/>
    </row>
    <row r="21" spans="1:11" x14ac:dyDescent="0.25">
      <c r="C21" s="21"/>
      <c r="D21" s="22"/>
      <c r="E21" s="23">
        <v>10</v>
      </c>
      <c r="F21" s="29"/>
      <c r="G21" s="24"/>
      <c r="H21" s="23"/>
      <c r="I21" s="23" t="s">
        <v>14</v>
      </c>
      <c r="J21" s="25"/>
      <c r="K21" s="21"/>
    </row>
    <row r="22" spans="1:11" x14ac:dyDescent="0.25">
      <c r="C22" s="21"/>
      <c r="D22" s="22"/>
      <c r="E22" s="23">
        <v>10</v>
      </c>
      <c r="F22" s="29"/>
      <c r="G22" s="24"/>
      <c r="H22" s="23"/>
      <c r="I22" s="23" t="s">
        <v>14</v>
      </c>
      <c r="J22" s="25"/>
      <c r="K22" s="21"/>
    </row>
    <row r="23" spans="1:11" ht="15.75" thickBot="1" x14ac:dyDescent="0.3">
      <c r="E23" s="19" t="s">
        <v>15</v>
      </c>
      <c r="F23" s="20">
        <f>SUM(F6:F22)</f>
        <v>-742.69</v>
      </c>
    </row>
    <row r="24" spans="1:11" ht="15.75" x14ac:dyDescent="0.25">
      <c r="A24" s="9"/>
    </row>
    <row r="26" spans="1:11" ht="82.5" customHeight="1" x14ac:dyDescent="0.25">
      <c r="D26" s="16" t="s">
        <v>0</v>
      </c>
      <c r="E26" s="14" t="s">
        <v>22</v>
      </c>
      <c r="F26" t="s">
        <v>33</v>
      </c>
      <c r="G26" s="14" t="s">
        <v>35</v>
      </c>
      <c r="H26" t="s">
        <v>33</v>
      </c>
      <c r="I26" t="s">
        <v>33</v>
      </c>
      <c r="J26" s="14" t="s">
        <v>31</v>
      </c>
    </row>
    <row r="27" spans="1:11" ht="15.75" x14ac:dyDescent="0.25">
      <c r="A27" s="6"/>
      <c r="D27" t="s">
        <v>1</v>
      </c>
      <c r="E27" s="11" t="s">
        <v>21</v>
      </c>
      <c r="F27" t="s">
        <v>2</v>
      </c>
      <c r="G27" s="11" t="s">
        <v>3</v>
      </c>
      <c r="H27" t="s">
        <v>4</v>
      </c>
      <c r="I27" t="s">
        <v>5</v>
      </c>
      <c r="J27" t="s">
        <v>6</v>
      </c>
    </row>
    <row r="28" spans="1:11" ht="15.75" x14ac:dyDescent="0.25">
      <c r="A28" s="13" t="s">
        <v>23</v>
      </c>
      <c r="D28" s="3" t="s">
        <v>8</v>
      </c>
      <c r="E28" s="7">
        <v>45454</v>
      </c>
      <c r="F28" s="4">
        <v>10</v>
      </c>
      <c r="G28" s="30">
        <v>-742.69</v>
      </c>
      <c r="H28" s="3"/>
      <c r="I28" s="3"/>
      <c r="J28" s="18" t="s">
        <v>113</v>
      </c>
    </row>
    <row r="31" spans="1:11" x14ac:dyDescent="0.25">
      <c r="F31" s="8" t="s">
        <v>16</v>
      </c>
      <c r="G31" s="15">
        <f>F23-G28</f>
        <v>0</v>
      </c>
    </row>
    <row r="33" spans="6:6" ht="15.75" x14ac:dyDescent="0.25">
      <c r="F33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0FE7-7E14-4C9B-A851-DC9B03BD5E46}">
  <dimension ref="A1:I31"/>
  <sheetViews>
    <sheetView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37.5703125" bestFit="1" customWidth="1"/>
    <col min="4" max="4" width="16.7109375" bestFit="1" customWidth="1"/>
    <col min="5" max="5" width="14.85546875" customWidth="1"/>
    <col min="6" max="6" width="16.42578125" bestFit="1" customWidth="1"/>
    <col min="7" max="7" width="19.28515625" customWidth="1"/>
    <col min="8" max="8" width="19.42578125" bestFit="1" customWidth="1"/>
    <col min="9" max="9" width="73.7109375" bestFit="1" customWidth="1"/>
    <col min="10" max="10" width="14.7109375" bestFit="1" customWidth="1"/>
    <col min="11" max="12" width="20.5703125" bestFit="1" customWidth="1"/>
    <col min="13" max="14" width="12" bestFit="1" customWidth="1"/>
    <col min="15" max="15" width="11.7109375" bestFit="1" customWidth="1"/>
    <col min="16" max="16" width="18" bestFit="1" customWidth="1"/>
    <col min="17" max="21" width="12.140625" bestFit="1" customWidth="1"/>
    <col min="22" max="22" width="19.42578125" bestFit="1" customWidth="1"/>
  </cols>
  <sheetData>
    <row r="1" spans="1:9" ht="23.25" x14ac:dyDescent="0.35">
      <c r="A1" s="12" t="s">
        <v>18</v>
      </c>
      <c r="C1" s="17" t="s">
        <v>25</v>
      </c>
    </row>
    <row r="2" spans="1:9" ht="15.75" x14ac:dyDescent="0.25">
      <c r="D2" s="1"/>
      <c r="I2" s="10"/>
    </row>
    <row r="3" spans="1:9" ht="15.75" x14ac:dyDescent="0.25">
      <c r="C3" s="16" t="s">
        <v>9</v>
      </c>
      <c r="E3" s="10"/>
      <c r="I3" s="10"/>
    </row>
    <row r="4" spans="1:9" ht="58.5" customHeight="1" x14ac:dyDescent="0.25">
      <c r="C4" s="14" t="s">
        <v>26</v>
      </c>
      <c r="E4" s="14" t="s">
        <v>138</v>
      </c>
      <c r="F4" s="14" t="s">
        <v>30</v>
      </c>
      <c r="I4" s="14" t="s">
        <v>28</v>
      </c>
    </row>
    <row r="5" spans="1:9" x14ac:dyDescent="0.25">
      <c r="A5" s="11" t="s">
        <v>19</v>
      </c>
      <c r="C5" s="11" t="s">
        <v>7</v>
      </c>
      <c r="D5" t="s">
        <v>10</v>
      </c>
      <c r="E5" s="11" t="s">
        <v>27</v>
      </c>
      <c r="F5" s="11" t="s">
        <v>4</v>
      </c>
      <c r="G5" t="s">
        <v>11</v>
      </c>
      <c r="H5" t="s">
        <v>20</v>
      </c>
      <c r="I5" t="s">
        <v>12</v>
      </c>
    </row>
    <row r="6" spans="1:9" x14ac:dyDescent="0.25">
      <c r="A6" s="5" t="s">
        <v>144</v>
      </c>
      <c r="C6" s="45" t="s">
        <v>139</v>
      </c>
      <c r="D6" s="3">
        <v>10</v>
      </c>
      <c r="E6" s="46">
        <v>-10</v>
      </c>
      <c r="F6" s="47" t="s">
        <v>24</v>
      </c>
      <c r="G6" s="3">
        <v>0</v>
      </c>
      <c r="H6" s="3" t="s">
        <v>14</v>
      </c>
      <c r="I6" s="5" t="s">
        <v>140</v>
      </c>
    </row>
    <row r="7" spans="1:9" x14ac:dyDescent="0.25">
      <c r="A7" s="11" t="s">
        <v>29</v>
      </c>
      <c r="C7" s="45" t="s">
        <v>139</v>
      </c>
      <c r="D7" s="3">
        <v>10</v>
      </c>
      <c r="E7" s="46">
        <v>-209</v>
      </c>
      <c r="F7" s="47" t="s">
        <v>13</v>
      </c>
      <c r="G7" s="3">
        <v>36.51</v>
      </c>
      <c r="H7" s="3" t="s">
        <v>14</v>
      </c>
      <c r="I7" s="5" t="s">
        <v>141</v>
      </c>
    </row>
    <row r="8" spans="1:9" x14ac:dyDescent="0.25">
      <c r="A8" s="5" t="s">
        <v>56</v>
      </c>
      <c r="C8" s="45"/>
      <c r="D8" s="3">
        <v>10</v>
      </c>
      <c r="E8" s="46"/>
      <c r="F8" s="47" t="s">
        <v>13</v>
      </c>
      <c r="G8" s="3"/>
      <c r="H8" s="3" t="s">
        <v>14</v>
      </c>
      <c r="I8" s="5"/>
    </row>
    <row r="9" spans="1:9" x14ac:dyDescent="0.25">
      <c r="C9" s="45"/>
      <c r="D9" s="3">
        <v>10</v>
      </c>
      <c r="E9" s="46"/>
      <c r="F9" s="47" t="s">
        <v>24</v>
      </c>
      <c r="G9" s="3"/>
      <c r="H9" s="3" t="s">
        <v>14</v>
      </c>
      <c r="I9" s="5"/>
    </row>
    <row r="10" spans="1:9" x14ac:dyDescent="0.25">
      <c r="C10" s="45"/>
      <c r="D10" s="3">
        <v>10</v>
      </c>
      <c r="E10" s="46"/>
      <c r="F10" s="47" t="s">
        <v>13</v>
      </c>
      <c r="G10" s="3"/>
      <c r="H10" s="3" t="s">
        <v>14</v>
      </c>
      <c r="I10" s="5"/>
    </row>
    <row r="11" spans="1:9" x14ac:dyDescent="0.25">
      <c r="C11" s="45"/>
      <c r="D11" s="3">
        <v>10</v>
      </c>
      <c r="E11" s="46"/>
      <c r="F11" s="47" t="s">
        <v>13</v>
      </c>
      <c r="G11" s="3"/>
      <c r="H11" s="3" t="s">
        <v>14</v>
      </c>
      <c r="I11" s="5"/>
    </row>
    <row r="12" spans="1:9" x14ac:dyDescent="0.25">
      <c r="C12" s="45"/>
      <c r="D12" s="3">
        <v>10</v>
      </c>
      <c r="E12" s="46"/>
      <c r="F12" s="47" t="s">
        <v>13</v>
      </c>
      <c r="G12" s="3"/>
      <c r="H12" s="3" t="s">
        <v>14</v>
      </c>
      <c r="I12" s="5"/>
    </row>
    <row r="13" spans="1:9" x14ac:dyDescent="0.25">
      <c r="C13" s="45"/>
      <c r="D13" s="3">
        <v>10</v>
      </c>
      <c r="E13" s="46"/>
      <c r="F13" s="47" t="s">
        <v>13</v>
      </c>
      <c r="G13" s="3"/>
      <c r="H13" s="3" t="s">
        <v>14</v>
      </c>
      <c r="I13" s="5"/>
    </row>
    <row r="14" spans="1:9" x14ac:dyDescent="0.25">
      <c r="C14" s="48"/>
      <c r="D14" s="3">
        <v>10</v>
      </c>
      <c r="E14" s="46"/>
      <c r="F14" s="47" t="s">
        <v>13</v>
      </c>
      <c r="G14" s="3"/>
      <c r="H14" s="3" t="s">
        <v>14</v>
      </c>
      <c r="I14" s="5"/>
    </row>
    <row r="15" spans="1:9" x14ac:dyDescent="0.25">
      <c r="C15" s="48"/>
      <c r="D15" s="3">
        <v>10</v>
      </c>
      <c r="E15" s="46"/>
      <c r="F15" s="47" t="s">
        <v>24</v>
      </c>
      <c r="G15" s="3"/>
      <c r="H15" s="3" t="s">
        <v>14</v>
      </c>
      <c r="I15" s="5"/>
    </row>
    <row r="16" spans="1:9" x14ac:dyDescent="0.25">
      <c r="C16" s="48"/>
      <c r="D16" s="3">
        <v>10</v>
      </c>
      <c r="E16" s="46"/>
      <c r="F16" s="47" t="s">
        <v>24</v>
      </c>
      <c r="G16" s="3"/>
      <c r="H16" s="3" t="s">
        <v>14</v>
      </c>
      <c r="I16" s="5"/>
    </row>
    <row r="17" spans="1:9" ht="14.25" customHeight="1" x14ac:dyDescent="0.25">
      <c r="C17" s="48"/>
      <c r="D17" s="3">
        <v>10</v>
      </c>
      <c r="E17" s="46"/>
      <c r="F17" s="47" t="s">
        <v>24</v>
      </c>
      <c r="G17" s="3"/>
      <c r="H17" s="3" t="s">
        <v>14</v>
      </c>
      <c r="I17" s="5"/>
    </row>
    <row r="18" spans="1:9" ht="0.75" customHeight="1" x14ac:dyDescent="0.25">
      <c r="C18" s="49"/>
      <c r="D18" s="3">
        <v>10</v>
      </c>
      <c r="E18" s="46"/>
      <c r="F18" s="47" t="s">
        <v>24</v>
      </c>
      <c r="G18" s="3"/>
      <c r="H18" s="3" t="s">
        <v>14</v>
      </c>
      <c r="I18" s="5"/>
    </row>
    <row r="19" spans="1:9" x14ac:dyDescent="0.25">
      <c r="C19" s="49"/>
      <c r="D19" s="3">
        <v>10</v>
      </c>
      <c r="E19" s="46"/>
      <c r="F19" s="47" t="s">
        <v>24</v>
      </c>
      <c r="G19" s="3"/>
      <c r="H19" s="3" t="s">
        <v>14</v>
      </c>
      <c r="I19" s="5"/>
    </row>
    <row r="20" spans="1:9" x14ac:dyDescent="0.25">
      <c r="C20" s="49"/>
      <c r="D20" s="3">
        <v>10</v>
      </c>
      <c r="E20" s="46"/>
      <c r="F20" s="47" t="s">
        <v>24</v>
      </c>
      <c r="G20" s="3"/>
      <c r="H20" s="3" t="s">
        <v>14</v>
      </c>
      <c r="I20" s="5"/>
    </row>
    <row r="21" spans="1:9" ht="15.75" hidden="1" thickBot="1" x14ac:dyDescent="0.3">
      <c r="D21" s="50" t="s">
        <v>15</v>
      </c>
      <c r="E21" s="51">
        <f>SUM(E6:E20)</f>
        <v>-219</v>
      </c>
    </row>
    <row r="22" spans="1:9" ht="15.75" hidden="1" x14ac:dyDescent="0.25">
      <c r="A22" s="9"/>
    </row>
    <row r="23" spans="1:9" hidden="1" x14ac:dyDescent="0.25"/>
    <row r="24" spans="1:9" ht="63" hidden="1" customHeight="1" x14ac:dyDescent="0.25">
      <c r="C24" s="16" t="s">
        <v>0</v>
      </c>
      <c r="D24" s="14" t="s">
        <v>22</v>
      </c>
      <c r="F24" s="14" t="s">
        <v>142</v>
      </c>
      <c r="I24" s="14" t="s">
        <v>31</v>
      </c>
    </row>
    <row r="25" spans="1:9" ht="15.75" x14ac:dyDescent="0.25">
      <c r="A25" s="6"/>
      <c r="C25" t="s">
        <v>1</v>
      </c>
      <c r="D25" s="11" t="s">
        <v>21</v>
      </c>
      <c r="E25" t="s">
        <v>2</v>
      </c>
      <c r="F25" s="11" t="s">
        <v>3</v>
      </c>
      <c r="G25" t="s">
        <v>4</v>
      </c>
      <c r="H25" t="s">
        <v>5</v>
      </c>
      <c r="I25" t="s">
        <v>6</v>
      </c>
    </row>
    <row r="26" spans="1:9" ht="15.75" x14ac:dyDescent="0.25">
      <c r="A26" s="13" t="s">
        <v>23</v>
      </c>
      <c r="C26" s="3" t="s">
        <v>8</v>
      </c>
      <c r="D26" s="7">
        <v>45454</v>
      </c>
      <c r="E26" s="4">
        <v>10</v>
      </c>
      <c r="F26" s="52">
        <v>-219</v>
      </c>
      <c r="G26" s="3"/>
      <c r="H26" s="3"/>
      <c r="I26" s="18" t="s">
        <v>143</v>
      </c>
    </row>
    <row r="28" spans="1:9" x14ac:dyDescent="0.25">
      <c r="H28" s="53"/>
    </row>
    <row r="29" spans="1:9" x14ac:dyDescent="0.25">
      <c r="E29" s="8" t="s">
        <v>16</v>
      </c>
      <c r="F29" s="15">
        <f>E21-F26</f>
        <v>0</v>
      </c>
    </row>
    <row r="31" spans="1:9" ht="15.75" x14ac:dyDescent="0.25">
      <c r="E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DF68F-9E11-4A95-B331-F5AD0BEAE1FA}">
  <dimension ref="A1:L51"/>
  <sheetViews>
    <sheetView zoomScale="90" zoomScaleNormal="90" workbookViewId="0"/>
  </sheetViews>
  <sheetFormatPr defaultColWidth="9.42578125" defaultRowHeight="15" x14ac:dyDescent="0.25"/>
  <cols>
    <col min="1" max="1" width="21.42578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9" width="5.85546875" customWidth="1"/>
    <col min="10" max="10" width="56.5703125" bestFit="1" customWidth="1"/>
    <col min="11" max="11" width="11.85546875" customWidth="1"/>
    <col min="12" max="12" width="3.28515625" bestFit="1" customWidth="1"/>
    <col min="13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2" ht="23.25" x14ac:dyDescent="0.35">
      <c r="A1" s="12" t="s">
        <v>18</v>
      </c>
      <c r="C1" s="17" t="s">
        <v>25</v>
      </c>
      <c r="D1" s="17"/>
    </row>
    <row r="2" spans="1:12" ht="15.75" x14ac:dyDescent="0.25">
      <c r="E2" s="1"/>
      <c r="J2" s="10"/>
    </row>
    <row r="3" spans="1:12" ht="15.75" x14ac:dyDescent="0.25">
      <c r="D3" s="16" t="s">
        <v>9</v>
      </c>
      <c r="F3" s="10"/>
      <c r="J3" s="10"/>
    </row>
    <row r="4" spans="1:12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2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2" x14ac:dyDescent="0.25">
      <c r="A6" s="5" t="s">
        <v>172</v>
      </c>
      <c r="C6" s="21">
        <v>45424</v>
      </c>
      <c r="D6" s="22" t="s">
        <v>145</v>
      </c>
      <c r="E6" s="23">
        <v>10</v>
      </c>
      <c r="F6" s="28">
        <v>-622.4</v>
      </c>
      <c r="G6" s="24" t="s">
        <v>24</v>
      </c>
      <c r="H6" s="23"/>
      <c r="I6" s="23" t="s">
        <v>14</v>
      </c>
      <c r="J6" s="25" t="s">
        <v>146</v>
      </c>
      <c r="K6" s="21">
        <v>45424</v>
      </c>
      <c r="L6" s="54">
        <v>1</v>
      </c>
    </row>
    <row r="7" spans="1:12" x14ac:dyDescent="0.25">
      <c r="A7" s="11" t="s">
        <v>29</v>
      </c>
      <c r="C7" s="21">
        <v>45425</v>
      </c>
      <c r="D7" s="22" t="s">
        <v>147</v>
      </c>
      <c r="E7" s="23">
        <v>10</v>
      </c>
      <c r="F7" s="28">
        <v>-7.5</v>
      </c>
      <c r="G7" s="24" t="s">
        <v>13</v>
      </c>
      <c r="H7" s="23"/>
      <c r="I7" s="23" t="s">
        <v>14</v>
      </c>
      <c r="J7" s="25" t="s">
        <v>148</v>
      </c>
      <c r="K7" s="21">
        <v>45425</v>
      </c>
      <c r="L7" s="54">
        <v>2</v>
      </c>
    </row>
    <row r="8" spans="1:12" x14ac:dyDescent="0.25">
      <c r="A8" s="5" t="s">
        <v>56</v>
      </c>
      <c r="C8" s="21">
        <v>45426</v>
      </c>
      <c r="D8" s="22" t="s">
        <v>134</v>
      </c>
      <c r="E8" s="23">
        <v>10</v>
      </c>
      <c r="F8" s="28">
        <v>-174</v>
      </c>
      <c r="G8" s="24" t="s">
        <v>13</v>
      </c>
      <c r="H8" s="23"/>
      <c r="I8" s="23" t="s">
        <v>14</v>
      </c>
      <c r="J8" s="25" t="s">
        <v>149</v>
      </c>
      <c r="K8" s="21">
        <v>45426</v>
      </c>
      <c r="L8" s="54">
        <v>3</v>
      </c>
    </row>
    <row r="9" spans="1:12" x14ac:dyDescent="0.25">
      <c r="C9" s="21">
        <v>45427</v>
      </c>
      <c r="D9" s="22" t="s">
        <v>150</v>
      </c>
      <c r="E9" s="23">
        <v>10</v>
      </c>
      <c r="F9" s="28">
        <v>-250</v>
      </c>
      <c r="G9" s="24" t="s">
        <v>24</v>
      </c>
      <c r="H9" s="23"/>
      <c r="I9" s="23" t="s">
        <v>14</v>
      </c>
      <c r="J9" s="25" t="s">
        <v>151</v>
      </c>
      <c r="K9" s="21">
        <v>45427</v>
      </c>
      <c r="L9" s="54">
        <v>4</v>
      </c>
    </row>
    <row r="10" spans="1:12" x14ac:dyDescent="0.25">
      <c r="C10" s="21">
        <v>45429</v>
      </c>
      <c r="D10" s="22" t="s">
        <v>152</v>
      </c>
      <c r="E10" s="23">
        <v>10</v>
      </c>
      <c r="F10" s="28">
        <v>-500</v>
      </c>
      <c r="G10" s="24" t="s">
        <v>24</v>
      </c>
      <c r="H10" s="23"/>
      <c r="I10" s="23" t="s">
        <v>14</v>
      </c>
      <c r="J10" s="25" t="s">
        <v>153</v>
      </c>
      <c r="K10" s="21">
        <v>45429</v>
      </c>
      <c r="L10" s="54">
        <v>5</v>
      </c>
    </row>
    <row r="11" spans="1:12" x14ac:dyDescent="0.25">
      <c r="C11" s="21">
        <v>45430</v>
      </c>
      <c r="D11" s="22" t="s">
        <v>152</v>
      </c>
      <c r="E11" s="23">
        <v>10</v>
      </c>
      <c r="F11" s="29">
        <v>-250</v>
      </c>
      <c r="G11" s="24" t="s">
        <v>24</v>
      </c>
      <c r="H11" s="23"/>
      <c r="I11" s="23" t="s">
        <v>14</v>
      </c>
      <c r="J11" s="25" t="s">
        <v>154</v>
      </c>
      <c r="K11" s="21">
        <v>45430</v>
      </c>
      <c r="L11" s="54">
        <v>6</v>
      </c>
    </row>
    <row r="12" spans="1:12" x14ac:dyDescent="0.25">
      <c r="C12" s="21">
        <v>45432</v>
      </c>
      <c r="D12" s="22" t="s">
        <v>152</v>
      </c>
      <c r="E12" s="23">
        <v>10</v>
      </c>
      <c r="F12" s="29">
        <v>-250</v>
      </c>
      <c r="G12" s="24" t="s">
        <v>24</v>
      </c>
      <c r="H12" s="23"/>
      <c r="I12" s="23" t="s">
        <v>14</v>
      </c>
      <c r="J12" s="25" t="s">
        <v>154</v>
      </c>
      <c r="K12" s="21">
        <v>45432</v>
      </c>
      <c r="L12" s="54">
        <v>7</v>
      </c>
    </row>
    <row r="13" spans="1:12" x14ac:dyDescent="0.25">
      <c r="C13" s="21">
        <v>45433</v>
      </c>
      <c r="D13" s="22" t="s">
        <v>155</v>
      </c>
      <c r="E13" s="23">
        <v>10</v>
      </c>
      <c r="F13" s="29">
        <v>-85</v>
      </c>
      <c r="G13" s="24" t="s">
        <v>68</v>
      </c>
      <c r="H13" s="23"/>
      <c r="I13" s="23" t="s">
        <v>14</v>
      </c>
      <c r="J13" s="25" t="s">
        <v>156</v>
      </c>
      <c r="K13" s="21">
        <v>45433</v>
      </c>
      <c r="L13" s="54">
        <v>8</v>
      </c>
    </row>
    <row r="14" spans="1:12" x14ac:dyDescent="0.25">
      <c r="C14" s="21">
        <v>45433</v>
      </c>
      <c r="D14" s="22" t="s">
        <v>157</v>
      </c>
      <c r="E14" s="23">
        <v>10</v>
      </c>
      <c r="F14" s="29">
        <v>-17.87</v>
      </c>
      <c r="G14" s="24" t="s">
        <v>13</v>
      </c>
      <c r="H14" s="23"/>
      <c r="I14" s="23" t="s">
        <v>14</v>
      </c>
      <c r="J14" s="25" t="s">
        <v>158</v>
      </c>
      <c r="K14" s="21">
        <v>45433</v>
      </c>
      <c r="L14" s="54">
        <v>9</v>
      </c>
    </row>
    <row r="15" spans="1:12" x14ac:dyDescent="0.25">
      <c r="C15" s="21">
        <v>45434</v>
      </c>
      <c r="D15" s="22" t="s">
        <v>152</v>
      </c>
      <c r="E15" s="23">
        <v>10</v>
      </c>
      <c r="F15" s="29">
        <v>-250</v>
      </c>
      <c r="G15" s="24" t="s">
        <v>24</v>
      </c>
      <c r="H15" s="23"/>
      <c r="I15" s="23" t="s">
        <v>14</v>
      </c>
      <c r="J15" s="25" t="s">
        <v>154</v>
      </c>
      <c r="K15" s="21">
        <v>45434</v>
      </c>
      <c r="L15" s="54">
        <v>10</v>
      </c>
    </row>
    <row r="16" spans="1:12" x14ac:dyDescent="0.25">
      <c r="C16" s="21">
        <v>45434</v>
      </c>
      <c r="D16" s="22" t="s">
        <v>152</v>
      </c>
      <c r="E16" s="23">
        <v>10</v>
      </c>
      <c r="F16" s="29">
        <v>-500</v>
      </c>
      <c r="G16" s="24" t="s">
        <v>24</v>
      </c>
      <c r="H16" s="23"/>
      <c r="I16" s="23" t="s">
        <v>14</v>
      </c>
      <c r="J16" s="25" t="s">
        <v>159</v>
      </c>
      <c r="K16" s="21">
        <v>45434</v>
      </c>
      <c r="L16" s="54">
        <v>11</v>
      </c>
    </row>
    <row r="17" spans="3:12" x14ac:dyDescent="0.25">
      <c r="C17" s="21">
        <v>45436</v>
      </c>
      <c r="D17" s="22" t="s">
        <v>160</v>
      </c>
      <c r="E17" s="23">
        <v>10</v>
      </c>
      <c r="F17" s="29">
        <v>-12.98</v>
      </c>
      <c r="G17" s="24" t="s">
        <v>13</v>
      </c>
      <c r="H17" s="23"/>
      <c r="I17" s="23" t="s">
        <v>14</v>
      </c>
      <c r="J17" s="25" t="s">
        <v>161</v>
      </c>
      <c r="K17" s="21">
        <v>45436</v>
      </c>
      <c r="L17" s="54">
        <v>12</v>
      </c>
    </row>
    <row r="18" spans="3:12" x14ac:dyDescent="0.25">
      <c r="C18" s="21">
        <v>45436</v>
      </c>
      <c r="D18" s="22" t="s">
        <v>152</v>
      </c>
      <c r="E18" s="23">
        <v>10</v>
      </c>
      <c r="F18" s="29">
        <v>-250</v>
      </c>
      <c r="G18" s="24" t="s">
        <v>24</v>
      </c>
      <c r="H18" s="23"/>
      <c r="I18" s="23" t="s">
        <v>14</v>
      </c>
      <c r="J18" s="25" t="s">
        <v>154</v>
      </c>
      <c r="K18" s="21">
        <v>45436</v>
      </c>
      <c r="L18" s="54">
        <v>13</v>
      </c>
    </row>
    <row r="19" spans="3:12" x14ac:dyDescent="0.25">
      <c r="C19" s="21">
        <v>45438</v>
      </c>
      <c r="D19" s="22" t="s">
        <v>152</v>
      </c>
      <c r="E19" s="23">
        <v>10</v>
      </c>
      <c r="F19" s="29">
        <v>-250</v>
      </c>
      <c r="G19" s="24" t="s">
        <v>24</v>
      </c>
      <c r="H19" s="23"/>
      <c r="I19" s="23" t="s">
        <v>14</v>
      </c>
      <c r="J19" s="25" t="s">
        <v>154</v>
      </c>
      <c r="K19" s="21">
        <v>45438</v>
      </c>
      <c r="L19" s="54">
        <v>14</v>
      </c>
    </row>
    <row r="20" spans="3:12" x14ac:dyDescent="0.25">
      <c r="C20" s="21">
        <v>45439</v>
      </c>
      <c r="D20" s="22" t="s">
        <v>160</v>
      </c>
      <c r="E20" s="23">
        <v>10</v>
      </c>
      <c r="F20" s="29">
        <v>-13.95</v>
      </c>
      <c r="G20" s="24" t="s">
        <v>13</v>
      </c>
      <c r="H20" s="23"/>
      <c r="I20" s="23" t="s">
        <v>14</v>
      </c>
      <c r="J20" s="25" t="s">
        <v>162</v>
      </c>
      <c r="K20" s="21">
        <v>45439</v>
      </c>
      <c r="L20" s="54">
        <v>15</v>
      </c>
    </row>
    <row r="21" spans="3:12" x14ac:dyDescent="0.25">
      <c r="C21" s="21">
        <v>45440</v>
      </c>
      <c r="D21" s="22" t="s">
        <v>152</v>
      </c>
      <c r="E21" s="23">
        <v>10</v>
      </c>
      <c r="F21" s="29">
        <v>-500</v>
      </c>
      <c r="G21" s="24" t="s">
        <v>24</v>
      </c>
      <c r="H21" s="23"/>
      <c r="I21" s="23" t="s">
        <v>14</v>
      </c>
      <c r="J21" s="25" t="s">
        <v>163</v>
      </c>
      <c r="K21" s="21">
        <v>45440</v>
      </c>
      <c r="L21" s="54">
        <v>16</v>
      </c>
    </row>
    <row r="22" spans="3:12" x14ac:dyDescent="0.25">
      <c r="C22" s="21">
        <v>45440</v>
      </c>
      <c r="D22" s="22" t="s">
        <v>160</v>
      </c>
      <c r="E22" s="23">
        <v>10</v>
      </c>
      <c r="F22" s="29">
        <v>-24.99</v>
      </c>
      <c r="G22" s="24" t="s">
        <v>13</v>
      </c>
      <c r="H22" s="23"/>
      <c r="I22" s="23" t="s">
        <v>14</v>
      </c>
      <c r="J22" s="25" t="s">
        <v>161</v>
      </c>
      <c r="K22" s="21">
        <v>45440</v>
      </c>
      <c r="L22" s="54">
        <v>17</v>
      </c>
    </row>
    <row r="23" spans="3:12" x14ac:dyDescent="0.25">
      <c r="C23" s="21">
        <v>45440</v>
      </c>
      <c r="D23" s="22" t="s">
        <v>160</v>
      </c>
      <c r="E23" s="23">
        <v>10</v>
      </c>
      <c r="F23" s="29">
        <v>-24.99</v>
      </c>
      <c r="G23" s="24" t="s">
        <v>13</v>
      </c>
      <c r="H23" s="23"/>
      <c r="I23" s="23" t="s">
        <v>14</v>
      </c>
      <c r="J23" s="25" t="s">
        <v>161</v>
      </c>
      <c r="K23" s="21">
        <v>45440</v>
      </c>
      <c r="L23" s="54">
        <v>18</v>
      </c>
    </row>
    <row r="24" spans="3:12" x14ac:dyDescent="0.25">
      <c r="C24" s="21">
        <v>45440</v>
      </c>
      <c r="D24" s="22" t="s">
        <v>150</v>
      </c>
      <c r="E24" s="23">
        <v>10</v>
      </c>
      <c r="F24" s="29">
        <v>-250</v>
      </c>
      <c r="G24" s="24" t="s">
        <v>24</v>
      </c>
      <c r="H24" s="23"/>
      <c r="I24" s="23" t="s">
        <v>14</v>
      </c>
      <c r="J24" s="25" t="s">
        <v>151</v>
      </c>
      <c r="K24" s="21">
        <v>45440</v>
      </c>
      <c r="L24" s="54">
        <v>19</v>
      </c>
    </row>
    <row r="25" spans="3:12" x14ac:dyDescent="0.25">
      <c r="C25" s="21">
        <v>45442</v>
      </c>
      <c r="D25" s="22" t="s">
        <v>152</v>
      </c>
      <c r="E25" s="23">
        <v>10</v>
      </c>
      <c r="F25" s="29">
        <v>-250</v>
      </c>
      <c r="G25" s="24" t="s">
        <v>24</v>
      </c>
      <c r="H25" s="23"/>
      <c r="I25" s="23" t="s">
        <v>14</v>
      </c>
      <c r="J25" s="25" t="s">
        <v>154</v>
      </c>
      <c r="K25" s="21">
        <v>45442</v>
      </c>
      <c r="L25" s="54">
        <v>20</v>
      </c>
    </row>
    <row r="26" spans="3:12" x14ac:dyDescent="0.25">
      <c r="C26" s="21">
        <v>45443</v>
      </c>
      <c r="D26" s="22" t="s">
        <v>164</v>
      </c>
      <c r="E26" s="23">
        <v>10</v>
      </c>
      <c r="F26" s="29">
        <v>-246.99</v>
      </c>
      <c r="G26" s="24" t="s">
        <v>24</v>
      </c>
      <c r="H26" s="23"/>
      <c r="I26" s="23" t="s">
        <v>14</v>
      </c>
      <c r="J26" s="25" t="s">
        <v>165</v>
      </c>
      <c r="K26" s="21">
        <v>45443</v>
      </c>
      <c r="L26" s="54">
        <v>21</v>
      </c>
    </row>
    <row r="27" spans="3:12" x14ac:dyDescent="0.25">
      <c r="C27" s="21">
        <v>45444</v>
      </c>
      <c r="D27" s="22" t="s">
        <v>150</v>
      </c>
      <c r="E27" s="23">
        <v>10</v>
      </c>
      <c r="F27" s="29">
        <v>-360.42</v>
      </c>
      <c r="G27" s="24" t="s">
        <v>24</v>
      </c>
      <c r="H27" s="23"/>
      <c r="I27" s="23" t="s">
        <v>14</v>
      </c>
      <c r="J27" s="25" t="s">
        <v>166</v>
      </c>
      <c r="K27" s="21">
        <v>45444</v>
      </c>
      <c r="L27" s="54">
        <v>22</v>
      </c>
    </row>
    <row r="28" spans="3:12" x14ac:dyDescent="0.25">
      <c r="C28" s="21">
        <v>45444</v>
      </c>
      <c r="D28" s="22" t="s">
        <v>164</v>
      </c>
      <c r="E28" s="23">
        <v>10</v>
      </c>
      <c r="F28" s="29">
        <v>-172.57</v>
      </c>
      <c r="G28" s="24" t="s">
        <v>24</v>
      </c>
      <c r="H28" s="23"/>
      <c r="I28" s="23" t="s">
        <v>14</v>
      </c>
      <c r="J28" s="25" t="s">
        <v>167</v>
      </c>
      <c r="K28" s="21">
        <v>45444</v>
      </c>
      <c r="L28" s="54">
        <v>23</v>
      </c>
    </row>
    <row r="29" spans="3:12" x14ac:dyDescent="0.25">
      <c r="C29" s="21">
        <v>45444</v>
      </c>
      <c r="D29" s="22" t="s">
        <v>152</v>
      </c>
      <c r="E29" s="23">
        <v>10</v>
      </c>
      <c r="F29" s="29">
        <v>-152.29</v>
      </c>
      <c r="G29" s="24" t="s">
        <v>24</v>
      </c>
      <c r="H29" s="23"/>
      <c r="I29" s="23" t="s">
        <v>14</v>
      </c>
      <c r="J29" s="25" t="s">
        <v>154</v>
      </c>
      <c r="K29" s="21">
        <v>45444</v>
      </c>
      <c r="L29" s="54">
        <v>24</v>
      </c>
    </row>
    <row r="30" spans="3:12" x14ac:dyDescent="0.25">
      <c r="C30" s="21">
        <v>45446</v>
      </c>
      <c r="D30" s="22" t="s">
        <v>152</v>
      </c>
      <c r="E30" s="23">
        <v>10</v>
      </c>
      <c r="F30" s="29">
        <v>-250</v>
      </c>
      <c r="G30" s="24" t="s">
        <v>24</v>
      </c>
      <c r="H30" s="23"/>
      <c r="I30" s="23" t="s">
        <v>14</v>
      </c>
      <c r="J30" s="25" t="s">
        <v>154</v>
      </c>
      <c r="K30" s="21">
        <v>45446</v>
      </c>
      <c r="L30" s="54">
        <v>25</v>
      </c>
    </row>
    <row r="31" spans="3:12" x14ac:dyDescent="0.25">
      <c r="C31" s="21">
        <v>45447</v>
      </c>
      <c r="D31" s="22" t="s">
        <v>152</v>
      </c>
      <c r="E31" s="23">
        <v>10</v>
      </c>
      <c r="F31" s="29">
        <v>-250</v>
      </c>
      <c r="G31" s="24" t="s">
        <v>24</v>
      </c>
      <c r="H31" s="23"/>
      <c r="I31" s="23" t="s">
        <v>14</v>
      </c>
      <c r="J31" s="25" t="s">
        <v>154</v>
      </c>
      <c r="K31" s="21">
        <v>45447</v>
      </c>
      <c r="L31" s="54">
        <v>26</v>
      </c>
    </row>
    <row r="32" spans="3:12" x14ac:dyDescent="0.25">
      <c r="C32" s="21">
        <v>45448</v>
      </c>
      <c r="D32" s="22" t="s">
        <v>150</v>
      </c>
      <c r="E32" s="23">
        <v>10</v>
      </c>
      <c r="F32" s="29">
        <v>-500</v>
      </c>
      <c r="G32" s="24" t="s">
        <v>24</v>
      </c>
      <c r="H32" s="23"/>
      <c r="I32" s="23" t="s">
        <v>14</v>
      </c>
      <c r="J32" s="25" t="s">
        <v>166</v>
      </c>
      <c r="K32" s="21">
        <v>45448</v>
      </c>
      <c r="L32" s="54">
        <v>27</v>
      </c>
    </row>
    <row r="33" spans="1:12" x14ac:dyDescent="0.25">
      <c r="C33" s="21">
        <v>45449</v>
      </c>
      <c r="D33" s="22" t="s">
        <v>150</v>
      </c>
      <c r="E33" s="23">
        <v>10</v>
      </c>
      <c r="F33" s="29">
        <v>-250</v>
      </c>
      <c r="G33" s="24" t="s">
        <v>24</v>
      </c>
      <c r="H33" s="23"/>
      <c r="I33" s="23" t="s">
        <v>14</v>
      </c>
      <c r="J33" s="25" t="s">
        <v>168</v>
      </c>
      <c r="K33" s="21">
        <v>45449</v>
      </c>
      <c r="L33" s="54">
        <v>28</v>
      </c>
    </row>
    <row r="34" spans="1:12" x14ac:dyDescent="0.25">
      <c r="C34" s="21">
        <v>45450</v>
      </c>
      <c r="D34" s="22" t="s">
        <v>164</v>
      </c>
      <c r="E34" s="23">
        <v>10</v>
      </c>
      <c r="F34" s="29">
        <v>-500</v>
      </c>
      <c r="G34" s="24" t="s">
        <v>24</v>
      </c>
      <c r="H34" s="23"/>
      <c r="I34" s="23" t="s">
        <v>14</v>
      </c>
      <c r="J34" s="25" t="s">
        <v>167</v>
      </c>
      <c r="K34" s="21">
        <v>45450</v>
      </c>
      <c r="L34" s="54">
        <v>29</v>
      </c>
    </row>
    <row r="35" spans="1:12" x14ac:dyDescent="0.25">
      <c r="C35" s="21">
        <v>45450</v>
      </c>
      <c r="D35" s="22" t="s">
        <v>150</v>
      </c>
      <c r="E35" s="23">
        <v>10</v>
      </c>
      <c r="F35" s="29">
        <v>-250</v>
      </c>
      <c r="G35" s="24" t="s">
        <v>24</v>
      </c>
      <c r="H35" s="23"/>
      <c r="I35" s="23" t="s">
        <v>14</v>
      </c>
      <c r="J35" s="25" t="s">
        <v>168</v>
      </c>
      <c r="K35" s="21">
        <v>45450</v>
      </c>
      <c r="L35" s="54">
        <v>30</v>
      </c>
    </row>
    <row r="36" spans="1:12" x14ac:dyDescent="0.25">
      <c r="C36" s="21">
        <v>45451</v>
      </c>
      <c r="D36" s="22" t="s">
        <v>152</v>
      </c>
      <c r="E36" s="23">
        <v>10</v>
      </c>
      <c r="F36" s="29">
        <v>-250</v>
      </c>
      <c r="G36" s="24" t="s">
        <v>24</v>
      </c>
      <c r="H36" s="23"/>
      <c r="I36" s="23" t="s">
        <v>14</v>
      </c>
      <c r="J36" s="25" t="s">
        <v>154</v>
      </c>
      <c r="K36" s="21">
        <v>45451</v>
      </c>
      <c r="L36" s="54">
        <v>31</v>
      </c>
    </row>
    <row r="37" spans="1:12" x14ac:dyDescent="0.25">
      <c r="C37" s="21">
        <v>45452</v>
      </c>
      <c r="D37" s="22" t="s">
        <v>150</v>
      </c>
      <c r="E37" s="23">
        <v>10</v>
      </c>
      <c r="F37" s="29">
        <v>-500</v>
      </c>
      <c r="G37" s="24" t="s">
        <v>24</v>
      </c>
      <c r="H37" s="23"/>
      <c r="I37" s="23" t="s">
        <v>14</v>
      </c>
      <c r="J37" s="25" t="s">
        <v>169</v>
      </c>
      <c r="K37" s="21">
        <v>45452</v>
      </c>
      <c r="L37" s="54">
        <v>32</v>
      </c>
    </row>
    <row r="38" spans="1:12" x14ac:dyDescent="0.25">
      <c r="C38" s="21">
        <v>45452</v>
      </c>
      <c r="D38" s="22" t="s">
        <v>164</v>
      </c>
      <c r="E38" s="23">
        <v>10</v>
      </c>
      <c r="F38" s="29">
        <v>-300</v>
      </c>
      <c r="G38" s="24" t="s">
        <v>24</v>
      </c>
      <c r="H38" s="23"/>
      <c r="I38" s="23" t="s">
        <v>14</v>
      </c>
      <c r="J38" s="25" t="s">
        <v>170</v>
      </c>
      <c r="K38" s="21">
        <v>45452</v>
      </c>
      <c r="L38" s="54">
        <v>33</v>
      </c>
    </row>
    <row r="39" spans="1:12" x14ac:dyDescent="0.25">
      <c r="C39" s="21">
        <v>45453</v>
      </c>
      <c r="D39" s="22" t="s">
        <v>150</v>
      </c>
      <c r="E39" s="23">
        <v>10</v>
      </c>
      <c r="F39" s="29">
        <v>-250</v>
      </c>
      <c r="G39" s="24" t="s">
        <v>24</v>
      </c>
      <c r="H39" s="23"/>
      <c r="I39" s="23" t="s">
        <v>14</v>
      </c>
      <c r="J39" s="25" t="s">
        <v>168</v>
      </c>
      <c r="K39" s="21">
        <v>45453</v>
      </c>
      <c r="L39" s="54">
        <v>34</v>
      </c>
    </row>
    <row r="40" spans="1:12" ht="15.75" thickBot="1" x14ac:dyDescent="0.3">
      <c r="E40" s="19" t="s">
        <v>15</v>
      </c>
      <c r="F40" s="41">
        <f>SUM(F6:F39)</f>
        <v>-8715.9499999999989</v>
      </c>
    </row>
    <row r="41" spans="1:12" ht="15.75" x14ac:dyDescent="0.25">
      <c r="A41" s="9"/>
    </row>
    <row r="43" spans="1:12" ht="82.5" customHeight="1" x14ac:dyDescent="0.25">
      <c r="D43" s="16" t="s">
        <v>0</v>
      </c>
      <c r="E43" s="14" t="s">
        <v>22</v>
      </c>
      <c r="F43" t="s">
        <v>33</v>
      </c>
      <c r="G43" s="14" t="s">
        <v>35</v>
      </c>
      <c r="H43" t="s">
        <v>33</v>
      </c>
      <c r="I43" t="s">
        <v>33</v>
      </c>
      <c r="J43" s="14" t="s">
        <v>31</v>
      </c>
    </row>
    <row r="44" spans="1:12" ht="15.75" x14ac:dyDescent="0.25">
      <c r="A44" s="6"/>
      <c r="D44" t="s">
        <v>1</v>
      </c>
      <c r="E44" s="11" t="s">
        <v>21</v>
      </c>
      <c r="F44" t="s">
        <v>2</v>
      </c>
      <c r="G44" s="11" t="s">
        <v>3</v>
      </c>
      <c r="H44" t="s">
        <v>4</v>
      </c>
      <c r="I44" t="s">
        <v>5</v>
      </c>
      <c r="J44" t="s">
        <v>6</v>
      </c>
    </row>
    <row r="45" spans="1:12" ht="15.75" x14ac:dyDescent="0.25">
      <c r="A45" s="13" t="s">
        <v>23</v>
      </c>
      <c r="D45" s="3" t="s">
        <v>8</v>
      </c>
      <c r="E45" s="7">
        <v>45454</v>
      </c>
      <c r="F45" s="4">
        <v>10</v>
      </c>
      <c r="G45" s="30">
        <v>-8715.9499999999989</v>
      </c>
      <c r="H45" s="3"/>
      <c r="I45" s="3"/>
      <c r="J45" s="18" t="s">
        <v>171</v>
      </c>
    </row>
    <row r="48" spans="1:12" x14ac:dyDescent="0.25">
      <c r="F48" s="8" t="s">
        <v>16</v>
      </c>
      <c r="G48" s="15">
        <f>F40-G45</f>
        <v>0</v>
      </c>
    </row>
    <row r="50" spans="6:6" ht="15.75" x14ac:dyDescent="0.25">
      <c r="F50" s="9" t="s">
        <v>17</v>
      </c>
    </row>
    <row r="51" spans="6:6" x14ac:dyDescent="0.25">
      <c r="F51" s="55">
        <f>SUM(F10+F11+F12+F15+F16+F18+F19+F21+F25+F30+F29+F31+F36)</f>
        <v>-3902.29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6925-298E-43AB-9B60-0B64D84E7E02}">
  <dimension ref="A1:K31"/>
  <sheetViews>
    <sheetView workbookViewId="0">
      <selection activeCell="D6" sqref="D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40</v>
      </c>
      <c r="C6" s="21">
        <v>45429</v>
      </c>
      <c r="D6" s="22" t="s">
        <v>39</v>
      </c>
      <c r="E6" s="23">
        <v>10</v>
      </c>
      <c r="F6" s="28">
        <v>-80</v>
      </c>
      <c r="G6" s="24" t="s">
        <v>24</v>
      </c>
      <c r="H6" s="23"/>
      <c r="I6" s="23" t="s">
        <v>37</v>
      </c>
      <c r="J6" s="25" t="s">
        <v>38</v>
      </c>
      <c r="K6" s="7">
        <v>45429</v>
      </c>
    </row>
    <row r="7" spans="1:11" x14ac:dyDescent="0.25">
      <c r="A7" s="11" t="s">
        <v>29</v>
      </c>
      <c r="C7" s="21"/>
      <c r="D7" s="22"/>
      <c r="E7" s="23">
        <v>10</v>
      </c>
      <c r="F7" s="28"/>
      <c r="G7" s="24" t="s">
        <v>24</v>
      </c>
      <c r="H7" s="23"/>
      <c r="I7" s="23" t="s">
        <v>14</v>
      </c>
      <c r="J7" s="25"/>
      <c r="K7" s="7"/>
    </row>
    <row r="8" spans="1:11" x14ac:dyDescent="0.25">
      <c r="A8" s="5" t="s">
        <v>36</v>
      </c>
      <c r="C8" s="21"/>
      <c r="D8" s="22"/>
      <c r="E8" s="23">
        <v>10</v>
      </c>
      <c r="F8" s="28"/>
      <c r="G8" s="24" t="s">
        <v>24</v>
      </c>
      <c r="H8" s="23"/>
      <c r="I8" s="23" t="s">
        <v>14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-80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45454</v>
      </c>
      <c r="F26" s="4">
        <v>10</v>
      </c>
      <c r="G26" s="30">
        <v>-80</v>
      </c>
      <c r="H26" s="3"/>
      <c r="I26" s="3"/>
      <c r="J26" s="18" t="s">
        <v>41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honeticPr fontId="4" type="noConversion"/>
  <dataValidations count="1">
    <dataValidation type="list" allowBlank="1" showInputMessage="1" showErrorMessage="1" promptTitle="VAT code" prompt="Please select appropriate vat code from dropdown (see VAT codes worksheet for descriptions)" sqref="G6:G20" xr:uid="{3BECADF9-843C-4148-8E2F-3D7D095EA878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E87B-2627-49F6-B560-D1E95F470E47}">
  <dimension ref="A1:K30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8.28515625" customWidth="1"/>
    <col min="4" max="4" width="37.5703125" bestFit="1" customWidth="1"/>
    <col min="5" max="5" width="16.7109375" bestFit="1" customWidth="1"/>
    <col min="6" max="6" width="14.85546875" customWidth="1"/>
    <col min="7" max="7" width="16.42578125" bestFit="1" customWidth="1"/>
    <col min="8" max="8" width="19.28515625" customWidth="1"/>
    <col min="9" max="9" width="19.42578125" bestFit="1" customWidth="1"/>
    <col min="10" max="10" width="75.5703125" customWidth="1"/>
    <col min="11" max="11" width="14.7109375" bestFit="1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D1" s="17" t="s">
        <v>25</v>
      </c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58.5" customHeight="1" x14ac:dyDescent="0.25">
      <c r="C4" s="14" t="s">
        <v>32</v>
      </c>
      <c r="D4" s="14" t="s">
        <v>26</v>
      </c>
      <c r="F4" s="14" t="s">
        <v>63</v>
      </c>
      <c r="G4" s="14" t="s">
        <v>30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70</v>
      </c>
      <c r="C6" s="32">
        <v>45421</v>
      </c>
      <c r="D6" s="22" t="s">
        <v>64</v>
      </c>
      <c r="E6" s="23">
        <v>10</v>
      </c>
      <c r="F6" s="33">
        <v>-55.36</v>
      </c>
      <c r="G6" s="24" t="s">
        <v>65</v>
      </c>
      <c r="H6" s="34"/>
      <c r="I6" s="23" t="s">
        <v>14</v>
      </c>
      <c r="J6" s="25" t="s">
        <v>66</v>
      </c>
      <c r="K6" s="32">
        <v>45421</v>
      </c>
    </row>
    <row r="7" spans="1:11" x14ac:dyDescent="0.25">
      <c r="A7" s="11" t="s">
        <v>29</v>
      </c>
      <c r="C7" s="32"/>
      <c r="D7" s="22"/>
      <c r="E7" s="23">
        <v>10</v>
      </c>
      <c r="F7" s="33"/>
      <c r="G7" s="24" t="s">
        <v>13</v>
      </c>
      <c r="H7" s="34"/>
      <c r="I7" s="23" t="s">
        <v>14</v>
      </c>
      <c r="J7" s="25"/>
      <c r="K7" s="32"/>
    </row>
    <row r="8" spans="1:11" x14ac:dyDescent="0.25">
      <c r="A8" s="5" t="s">
        <v>67</v>
      </c>
      <c r="C8" s="32"/>
      <c r="D8" s="22"/>
      <c r="E8" s="23">
        <v>10</v>
      </c>
      <c r="F8" s="33"/>
      <c r="G8" s="24" t="s">
        <v>13</v>
      </c>
      <c r="H8" s="34"/>
      <c r="I8" s="23" t="s">
        <v>14</v>
      </c>
      <c r="J8" s="25"/>
      <c r="K8" s="32"/>
    </row>
    <row r="9" spans="1:11" x14ac:dyDescent="0.25">
      <c r="C9" s="32"/>
      <c r="D9" s="22"/>
      <c r="E9" s="23">
        <v>10</v>
      </c>
      <c r="F9" s="33"/>
      <c r="G9" s="24" t="s">
        <v>13</v>
      </c>
      <c r="H9" s="34"/>
      <c r="I9" s="23" t="s">
        <v>14</v>
      </c>
      <c r="J9" s="25"/>
      <c r="K9" s="32"/>
    </row>
    <row r="10" spans="1:11" x14ac:dyDescent="0.25">
      <c r="C10" s="32"/>
      <c r="D10" s="22"/>
      <c r="E10" s="23">
        <v>10</v>
      </c>
      <c r="F10" s="33"/>
      <c r="G10" s="24" t="s">
        <v>68</v>
      </c>
      <c r="H10" s="34"/>
      <c r="I10" s="23" t="s">
        <v>14</v>
      </c>
      <c r="J10" s="25"/>
      <c r="K10" s="32"/>
    </row>
    <row r="11" spans="1:11" x14ac:dyDescent="0.25">
      <c r="C11" s="32"/>
      <c r="D11" s="22"/>
      <c r="E11" s="23">
        <v>10</v>
      </c>
      <c r="F11" s="33"/>
      <c r="G11" s="24" t="s">
        <v>13</v>
      </c>
      <c r="H11" s="34"/>
      <c r="I11" s="23" t="s">
        <v>14</v>
      </c>
      <c r="J11" s="25"/>
      <c r="K11" s="32"/>
    </row>
    <row r="12" spans="1:11" x14ac:dyDescent="0.25">
      <c r="C12" s="35"/>
      <c r="D12" s="22"/>
      <c r="E12" s="23">
        <v>10</v>
      </c>
      <c r="F12" s="33"/>
      <c r="G12" s="24" t="s">
        <v>13</v>
      </c>
      <c r="H12" s="34"/>
      <c r="I12" s="23" t="s">
        <v>14</v>
      </c>
      <c r="J12" s="25"/>
      <c r="K12" s="25"/>
    </row>
    <row r="13" spans="1:11" x14ac:dyDescent="0.25">
      <c r="C13" s="35"/>
      <c r="D13" s="22"/>
      <c r="E13" s="23">
        <v>10</v>
      </c>
      <c r="F13" s="33"/>
      <c r="G13" s="24" t="s">
        <v>13</v>
      </c>
      <c r="H13" s="34"/>
      <c r="I13" s="23" t="s">
        <v>14</v>
      </c>
      <c r="J13" s="25"/>
      <c r="K13" s="25"/>
    </row>
    <row r="14" spans="1:11" x14ac:dyDescent="0.25">
      <c r="C14" s="35"/>
      <c r="D14" s="22"/>
      <c r="E14" s="23">
        <v>10</v>
      </c>
      <c r="F14" s="24"/>
      <c r="G14" s="24" t="s">
        <v>13</v>
      </c>
      <c r="H14" s="34"/>
      <c r="I14" s="23" t="s">
        <v>14</v>
      </c>
      <c r="J14" s="25"/>
      <c r="K14" s="25"/>
    </row>
    <row r="15" spans="1:11" x14ac:dyDescent="0.25">
      <c r="C15" s="35"/>
      <c r="D15" s="22"/>
      <c r="E15" s="23">
        <v>10</v>
      </c>
      <c r="F15" s="24"/>
      <c r="G15" s="24" t="s">
        <v>13</v>
      </c>
      <c r="H15" s="34"/>
      <c r="I15" s="23" t="s">
        <v>14</v>
      </c>
      <c r="J15" s="25"/>
      <c r="K15" s="25"/>
    </row>
    <row r="16" spans="1:11" x14ac:dyDescent="0.25">
      <c r="C16" s="35"/>
      <c r="D16" s="22"/>
      <c r="E16" s="23">
        <v>10</v>
      </c>
      <c r="F16" s="24"/>
      <c r="G16" s="24" t="s">
        <v>13</v>
      </c>
      <c r="H16" s="34"/>
      <c r="I16" s="23" t="s">
        <v>14</v>
      </c>
      <c r="J16" s="25"/>
      <c r="K16" s="25"/>
    </row>
    <row r="17" spans="1:11" x14ac:dyDescent="0.25">
      <c r="C17" s="35"/>
      <c r="D17" s="27"/>
      <c r="E17" s="23">
        <v>10</v>
      </c>
      <c r="F17" s="24"/>
      <c r="G17" s="24" t="s">
        <v>24</v>
      </c>
      <c r="H17" s="34"/>
      <c r="I17" s="23" t="s">
        <v>14</v>
      </c>
      <c r="J17" s="25"/>
      <c r="K17" s="25"/>
    </row>
    <row r="18" spans="1:11" x14ac:dyDescent="0.25">
      <c r="C18" s="35"/>
      <c r="D18" s="27"/>
      <c r="E18" s="23">
        <v>10</v>
      </c>
      <c r="F18" s="24"/>
      <c r="G18" s="24" t="s">
        <v>24</v>
      </c>
      <c r="H18" s="34"/>
      <c r="I18" s="23" t="s">
        <v>14</v>
      </c>
      <c r="J18" s="25"/>
      <c r="K18" s="25"/>
    </row>
    <row r="19" spans="1:11" x14ac:dyDescent="0.25">
      <c r="C19" s="35"/>
      <c r="D19" s="27"/>
      <c r="E19" s="23">
        <v>10</v>
      </c>
      <c r="F19" s="24"/>
      <c r="G19" s="24" t="s">
        <v>24</v>
      </c>
      <c r="H19" s="34"/>
      <c r="I19" s="23" t="s">
        <v>14</v>
      </c>
      <c r="J19" s="25"/>
      <c r="K19" s="25"/>
    </row>
    <row r="20" spans="1:11" ht="15.75" thickBot="1" x14ac:dyDescent="0.3">
      <c r="E20" s="19" t="s">
        <v>15</v>
      </c>
      <c r="F20" s="20">
        <f>SUM(F6:F19)</f>
        <v>-55.36</v>
      </c>
    </row>
    <row r="21" spans="1:11" ht="15.75" x14ac:dyDescent="0.25">
      <c r="A21" s="9"/>
    </row>
    <row r="23" spans="1:11" ht="66.75" customHeight="1" x14ac:dyDescent="0.25">
      <c r="D23" s="16" t="s">
        <v>0</v>
      </c>
      <c r="E23" s="14" t="s">
        <v>22</v>
      </c>
      <c r="G23" s="14" t="s">
        <v>69</v>
      </c>
      <c r="J23" s="14" t="s">
        <v>31</v>
      </c>
    </row>
    <row r="24" spans="1:11" ht="15.75" x14ac:dyDescent="0.25">
      <c r="A24" s="6"/>
      <c r="D24" t="s">
        <v>1</v>
      </c>
      <c r="E24" s="11" t="s">
        <v>21</v>
      </c>
      <c r="F24" t="s">
        <v>2</v>
      </c>
      <c r="G24" s="11" t="s">
        <v>3</v>
      </c>
      <c r="H24" t="s">
        <v>4</v>
      </c>
      <c r="I24" t="s">
        <v>5</v>
      </c>
      <c r="J24" t="s">
        <v>6</v>
      </c>
    </row>
    <row r="25" spans="1:11" ht="15.75" x14ac:dyDescent="0.25">
      <c r="A25" s="13" t="s">
        <v>23</v>
      </c>
      <c r="D25" s="3" t="s">
        <v>8</v>
      </c>
      <c r="E25" s="7">
        <v>45454</v>
      </c>
      <c r="F25" s="4">
        <v>10</v>
      </c>
      <c r="G25" s="5">
        <v>-55.36</v>
      </c>
      <c r="H25" s="3"/>
      <c r="I25" s="3"/>
      <c r="J25" s="18" t="s">
        <v>71</v>
      </c>
    </row>
    <row r="28" spans="1:11" x14ac:dyDescent="0.25">
      <c r="F28" s="8" t="s">
        <v>16</v>
      </c>
      <c r="G28" s="15">
        <f>SUM(F20-G25)</f>
        <v>0</v>
      </c>
      <c r="K28" s="36"/>
    </row>
    <row r="30" spans="1:11" ht="15.75" x14ac:dyDescent="0.25">
      <c r="F30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150C-ACD0-42AC-8816-E6DE6D90476E}">
  <dimension ref="A1:K31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61</v>
      </c>
      <c r="C6" s="21">
        <v>45425</v>
      </c>
      <c r="D6" s="22" t="s">
        <v>52</v>
      </c>
      <c r="E6" s="23">
        <v>10</v>
      </c>
      <c r="F6" s="28">
        <v>-53.65</v>
      </c>
      <c r="G6" s="24" t="s">
        <v>24</v>
      </c>
      <c r="H6" s="23"/>
      <c r="I6" s="23" t="s">
        <v>14</v>
      </c>
      <c r="J6" s="25" t="s">
        <v>53</v>
      </c>
      <c r="K6" s="7">
        <v>45425</v>
      </c>
    </row>
    <row r="7" spans="1:11" x14ac:dyDescent="0.25">
      <c r="A7" s="11" t="s">
        <v>29</v>
      </c>
      <c r="C7" s="21">
        <v>45433</v>
      </c>
      <c r="D7" s="22" t="s">
        <v>54</v>
      </c>
      <c r="E7" s="23">
        <v>10</v>
      </c>
      <c r="F7" s="28">
        <v>-54.7</v>
      </c>
      <c r="G7" s="24" t="s">
        <v>13</v>
      </c>
      <c r="H7" s="23"/>
      <c r="I7" s="23" t="s">
        <v>14</v>
      </c>
      <c r="J7" s="25" t="s">
        <v>55</v>
      </c>
      <c r="K7" s="7">
        <v>45433</v>
      </c>
    </row>
    <row r="8" spans="1:11" x14ac:dyDescent="0.25">
      <c r="A8" s="5" t="s">
        <v>56</v>
      </c>
      <c r="C8" s="21">
        <v>45444</v>
      </c>
      <c r="D8" s="22" t="s">
        <v>57</v>
      </c>
      <c r="E8" s="23">
        <v>10</v>
      </c>
      <c r="F8" s="28">
        <v>-19.989999999999998</v>
      </c>
      <c r="G8" s="24" t="s">
        <v>24</v>
      </c>
      <c r="H8" s="23"/>
      <c r="I8" s="23" t="s">
        <v>14</v>
      </c>
      <c r="J8" s="25" t="s">
        <v>58</v>
      </c>
      <c r="K8" s="7">
        <v>45444</v>
      </c>
    </row>
    <row r="9" spans="1:11" x14ac:dyDescent="0.25">
      <c r="C9" s="21">
        <v>45445</v>
      </c>
      <c r="D9" s="22" t="s">
        <v>59</v>
      </c>
      <c r="E9" s="23">
        <v>10</v>
      </c>
      <c r="F9" s="28">
        <v>-25.96</v>
      </c>
      <c r="G9" s="24" t="s">
        <v>13</v>
      </c>
      <c r="H9" s="23"/>
      <c r="I9" s="23" t="s">
        <v>14</v>
      </c>
      <c r="J9" s="25" t="s">
        <v>60</v>
      </c>
      <c r="K9" s="7">
        <v>45445</v>
      </c>
    </row>
    <row r="10" spans="1:11" x14ac:dyDescent="0.25">
      <c r="C10" s="21"/>
      <c r="D10" s="22"/>
      <c r="E10" s="23">
        <v>10</v>
      </c>
      <c r="F10" s="28"/>
      <c r="G10" s="24" t="s">
        <v>24</v>
      </c>
      <c r="H10" s="23"/>
      <c r="I10" s="23" t="s">
        <v>14</v>
      </c>
      <c r="J10" s="25"/>
      <c r="K10" s="7"/>
    </row>
    <row r="11" spans="1:11" x14ac:dyDescent="0.25">
      <c r="C11" s="21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7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-154.30000000000001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45454</v>
      </c>
      <c r="F26" s="4">
        <v>10</v>
      </c>
      <c r="G26" s="30">
        <v>-154.30000000000001</v>
      </c>
      <c r="H26" s="3"/>
      <c r="I26" s="3"/>
      <c r="J26" s="18" t="s">
        <v>62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9414-8EEC-4E10-831F-D856C4CF8264}">
  <dimension ref="A1:K31"/>
  <sheetViews>
    <sheetView workbookViewId="0">
      <selection activeCell="A7" sqref="A7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127</v>
      </c>
      <c r="C6" s="21">
        <v>45436</v>
      </c>
      <c r="D6" s="22" t="s">
        <v>118</v>
      </c>
      <c r="E6" s="23">
        <v>10</v>
      </c>
      <c r="F6" s="28">
        <v>-700</v>
      </c>
      <c r="G6" s="24" t="s">
        <v>24</v>
      </c>
      <c r="H6" s="23"/>
      <c r="I6" s="23" t="s">
        <v>14</v>
      </c>
      <c r="J6" s="25" t="s">
        <v>119</v>
      </c>
      <c r="K6" s="7">
        <v>45436</v>
      </c>
    </row>
    <row r="7" spans="1:11" x14ac:dyDescent="0.25">
      <c r="A7" s="11" t="s">
        <v>29</v>
      </c>
      <c r="C7" s="21">
        <v>45443</v>
      </c>
      <c r="D7" s="22" t="s">
        <v>118</v>
      </c>
      <c r="E7" s="23">
        <v>10</v>
      </c>
      <c r="F7" s="28">
        <v>-175.16</v>
      </c>
      <c r="G7" s="24" t="s">
        <v>24</v>
      </c>
      <c r="H7" s="23"/>
      <c r="I7" s="23" t="s">
        <v>14</v>
      </c>
      <c r="J7" s="25" t="s">
        <v>119</v>
      </c>
      <c r="K7" s="7">
        <v>45443</v>
      </c>
    </row>
    <row r="8" spans="1:11" x14ac:dyDescent="0.25">
      <c r="A8" s="5" t="s">
        <v>56</v>
      </c>
      <c r="C8" s="21">
        <v>45445</v>
      </c>
      <c r="D8" s="22" t="s">
        <v>120</v>
      </c>
      <c r="E8" s="23">
        <v>10</v>
      </c>
      <c r="F8" s="28">
        <v>-19.98</v>
      </c>
      <c r="G8" s="24" t="s">
        <v>13</v>
      </c>
      <c r="H8" s="23"/>
      <c r="I8" s="23" t="s">
        <v>14</v>
      </c>
      <c r="J8" s="25" t="s">
        <v>121</v>
      </c>
      <c r="K8" s="7">
        <v>45445</v>
      </c>
    </row>
    <row r="9" spans="1:11" x14ac:dyDescent="0.25">
      <c r="C9" s="21">
        <v>45448</v>
      </c>
      <c r="D9" s="22" t="s">
        <v>122</v>
      </c>
      <c r="E9" s="23">
        <v>10</v>
      </c>
      <c r="F9" s="28">
        <v>-25</v>
      </c>
      <c r="G9" s="24" t="s">
        <v>24</v>
      </c>
      <c r="H9" s="23"/>
      <c r="I9" s="23" t="s">
        <v>14</v>
      </c>
      <c r="J9" s="25" t="s">
        <v>123</v>
      </c>
      <c r="K9" s="7">
        <v>45417</v>
      </c>
    </row>
    <row r="10" spans="1:11" x14ac:dyDescent="0.25">
      <c r="C10" s="21">
        <v>45449</v>
      </c>
      <c r="D10" s="22" t="s">
        <v>124</v>
      </c>
      <c r="E10" s="23">
        <v>10</v>
      </c>
      <c r="F10" s="28">
        <v>-430</v>
      </c>
      <c r="G10" s="24" t="s">
        <v>24</v>
      </c>
      <c r="H10" s="23"/>
      <c r="I10" s="23" t="s">
        <v>14</v>
      </c>
      <c r="J10" s="25" t="s">
        <v>125</v>
      </c>
      <c r="K10" s="7">
        <v>45449</v>
      </c>
    </row>
    <row r="11" spans="1:11" x14ac:dyDescent="0.25">
      <c r="C11" s="21">
        <v>45449</v>
      </c>
      <c r="D11" s="22" t="s">
        <v>124</v>
      </c>
      <c r="E11" s="23">
        <v>10</v>
      </c>
      <c r="F11" s="29">
        <v>-990</v>
      </c>
      <c r="G11" s="24" t="s">
        <v>24</v>
      </c>
      <c r="H11" s="23"/>
      <c r="I11" s="23" t="s">
        <v>14</v>
      </c>
      <c r="J11" s="25" t="s">
        <v>125</v>
      </c>
      <c r="K11" s="7">
        <v>45449</v>
      </c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-2340.14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45454</v>
      </c>
      <c r="F26" s="4">
        <v>10</v>
      </c>
      <c r="G26" s="30">
        <v>-2340.14</v>
      </c>
      <c r="H26" s="3"/>
      <c r="I26" s="3"/>
      <c r="J26" s="18" t="s">
        <v>126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055C-373B-41E0-A1E7-82672879705F}">
  <dimension ref="A1:K31"/>
  <sheetViews>
    <sheetView topLeftCell="B2" workbookViewId="0">
      <selection activeCell="G26" sqref="G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7.85546875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50</v>
      </c>
      <c r="C6" s="21">
        <v>45425</v>
      </c>
      <c r="D6" s="22" t="s">
        <v>42</v>
      </c>
      <c r="E6" s="23">
        <v>10</v>
      </c>
      <c r="F6" s="28">
        <v>-250</v>
      </c>
      <c r="G6" s="24" t="s">
        <v>24</v>
      </c>
      <c r="H6" s="23"/>
      <c r="I6" s="23" t="s">
        <v>14</v>
      </c>
      <c r="J6" s="25" t="s">
        <v>43</v>
      </c>
      <c r="K6" s="7">
        <v>45425</v>
      </c>
    </row>
    <row r="7" spans="1:11" x14ac:dyDescent="0.25">
      <c r="A7" s="11" t="s">
        <v>29</v>
      </c>
      <c r="C7" s="21">
        <v>45425</v>
      </c>
      <c r="D7" s="22" t="s">
        <v>42</v>
      </c>
      <c r="E7" s="23">
        <v>10</v>
      </c>
      <c r="F7" s="28">
        <v>-500</v>
      </c>
      <c r="G7" s="24" t="s">
        <v>24</v>
      </c>
      <c r="H7" s="23"/>
      <c r="I7" s="23" t="s">
        <v>14</v>
      </c>
      <c r="J7" s="31" t="s">
        <v>43</v>
      </c>
      <c r="K7" s="7">
        <v>45425</v>
      </c>
    </row>
    <row r="8" spans="1:11" x14ac:dyDescent="0.25">
      <c r="A8" s="5" t="s">
        <v>44</v>
      </c>
      <c r="C8" s="21">
        <v>45441</v>
      </c>
      <c r="D8" s="22" t="s">
        <v>45</v>
      </c>
      <c r="E8" s="23">
        <v>10</v>
      </c>
      <c r="F8" s="28">
        <v>-150</v>
      </c>
      <c r="G8" s="24" t="s">
        <v>24</v>
      </c>
      <c r="H8" s="23"/>
      <c r="I8" s="23" t="s">
        <v>14</v>
      </c>
      <c r="J8" s="25" t="s">
        <v>46</v>
      </c>
      <c r="K8" s="7">
        <v>45441</v>
      </c>
    </row>
    <row r="9" spans="1:11" x14ac:dyDescent="0.25">
      <c r="C9" s="21">
        <v>45448</v>
      </c>
      <c r="D9" s="22" t="s">
        <v>45</v>
      </c>
      <c r="E9" s="23">
        <v>10</v>
      </c>
      <c r="F9" s="28">
        <v>-150</v>
      </c>
      <c r="G9" s="24" t="s">
        <v>24</v>
      </c>
      <c r="H9" s="23"/>
      <c r="I9" s="23" t="s">
        <v>14</v>
      </c>
      <c r="J9" s="25" t="s">
        <v>46</v>
      </c>
      <c r="K9" s="7">
        <v>45448</v>
      </c>
    </row>
    <row r="10" spans="1:11" x14ac:dyDescent="0.25">
      <c r="C10" s="21">
        <v>45453</v>
      </c>
      <c r="D10" s="22" t="s">
        <v>45</v>
      </c>
      <c r="E10" s="23">
        <v>10</v>
      </c>
      <c r="F10" s="28">
        <v>-250</v>
      </c>
      <c r="G10" s="24" t="s">
        <v>24</v>
      </c>
      <c r="H10" s="23"/>
      <c r="I10" s="23" t="s">
        <v>14</v>
      </c>
      <c r="J10" s="25" t="s">
        <v>47</v>
      </c>
      <c r="K10" s="7">
        <v>45453</v>
      </c>
    </row>
    <row r="11" spans="1:11" x14ac:dyDescent="0.25">
      <c r="C11" s="21">
        <v>45453</v>
      </c>
      <c r="D11" s="22" t="s">
        <v>48</v>
      </c>
      <c r="E11" s="23">
        <v>10</v>
      </c>
      <c r="F11" s="29">
        <v>-348.94</v>
      </c>
      <c r="G11" s="24" t="s">
        <v>13</v>
      </c>
      <c r="H11" s="23"/>
      <c r="I11" s="23" t="s">
        <v>14</v>
      </c>
      <c r="J11" s="25" t="s">
        <v>49</v>
      </c>
      <c r="K11" s="7">
        <v>45453</v>
      </c>
    </row>
    <row r="12" spans="1:11" x14ac:dyDescent="0.25">
      <c r="C12" s="21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7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-1648.94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45454</v>
      </c>
      <c r="F26" s="4">
        <v>10</v>
      </c>
      <c r="G26" s="30">
        <v>-1648.94</v>
      </c>
      <c r="H26" s="3"/>
      <c r="I26" s="3"/>
      <c r="J26" s="18" t="s">
        <v>51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EBBFF-62E4-4465-B763-E3373AE11E33}">
  <dimension ref="A1:K19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/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79</v>
      </c>
      <c r="C6" s="21" t="s">
        <v>72</v>
      </c>
      <c r="D6" s="22" t="s">
        <v>73</v>
      </c>
      <c r="E6" s="23">
        <v>10</v>
      </c>
      <c r="F6" s="28">
        <v>-108.78</v>
      </c>
      <c r="G6" s="24" t="s">
        <v>13</v>
      </c>
      <c r="H6" s="23"/>
      <c r="I6" s="23" t="s">
        <v>14</v>
      </c>
      <c r="J6" s="25" t="s">
        <v>74</v>
      </c>
      <c r="K6" s="21" t="s">
        <v>72</v>
      </c>
    </row>
    <row r="7" spans="1:11" x14ac:dyDescent="0.25">
      <c r="A7" s="5"/>
      <c r="C7" s="21" t="s">
        <v>75</v>
      </c>
      <c r="D7" s="22" t="s">
        <v>76</v>
      </c>
      <c r="E7" s="23">
        <v>10</v>
      </c>
      <c r="F7" s="28">
        <v>-20.57</v>
      </c>
      <c r="G7" s="24" t="s">
        <v>13</v>
      </c>
      <c r="H7" s="23"/>
      <c r="I7" s="23" t="s">
        <v>14</v>
      </c>
      <c r="J7" s="25" t="s">
        <v>77</v>
      </c>
      <c r="K7" s="21" t="s">
        <v>75</v>
      </c>
    </row>
    <row r="8" spans="1:11" x14ac:dyDescent="0.25">
      <c r="A8" s="5"/>
      <c r="C8" s="21" t="s">
        <v>75</v>
      </c>
      <c r="D8" s="22" t="s">
        <v>76</v>
      </c>
      <c r="E8" s="23">
        <v>10</v>
      </c>
      <c r="F8" s="28">
        <v>-94.99</v>
      </c>
      <c r="G8" s="24" t="s">
        <v>13</v>
      </c>
      <c r="H8" s="23"/>
      <c r="I8" s="23" t="s">
        <v>14</v>
      </c>
      <c r="J8" s="25" t="s">
        <v>78</v>
      </c>
      <c r="K8" s="21" t="s">
        <v>75</v>
      </c>
    </row>
    <row r="9" spans="1:11" ht="15.75" thickBot="1" x14ac:dyDescent="0.3">
      <c r="E9" s="19" t="s">
        <v>15</v>
      </c>
      <c r="F9" s="20">
        <f>SUM(F6:F8)</f>
        <v>-224.33999999999997</v>
      </c>
    </row>
    <row r="10" spans="1:11" ht="15.75" x14ac:dyDescent="0.25">
      <c r="A10" s="9"/>
    </row>
    <row r="12" spans="1:11" ht="82.5" customHeight="1" x14ac:dyDescent="0.25">
      <c r="D12" s="16" t="s">
        <v>0</v>
      </c>
      <c r="E12" s="14" t="s">
        <v>22</v>
      </c>
      <c r="F12" t="s">
        <v>33</v>
      </c>
      <c r="G12" s="14" t="s">
        <v>35</v>
      </c>
      <c r="H12" t="s">
        <v>33</v>
      </c>
      <c r="I12" t="s">
        <v>33</v>
      </c>
      <c r="J12" s="14" t="s">
        <v>31</v>
      </c>
    </row>
    <row r="13" spans="1:11" ht="15.75" x14ac:dyDescent="0.25">
      <c r="A13" s="6"/>
      <c r="D13" t="s">
        <v>1</v>
      </c>
      <c r="E13" s="11" t="s">
        <v>21</v>
      </c>
      <c r="F13" t="s">
        <v>2</v>
      </c>
      <c r="G13" s="11" t="s">
        <v>3</v>
      </c>
      <c r="H13" t="s">
        <v>4</v>
      </c>
      <c r="I13" t="s">
        <v>5</v>
      </c>
      <c r="J13" t="s">
        <v>6</v>
      </c>
    </row>
    <row r="14" spans="1:11" ht="15.75" x14ac:dyDescent="0.25">
      <c r="A14" s="13" t="s">
        <v>23</v>
      </c>
      <c r="D14" s="3" t="s">
        <v>8</v>
      </c>
      <c r="E14" s="7">
        <v>45454</v>
      </c>
      <c r="F14" s="4">
        <v>10</v>
      </c>
      <c r="G14" s="30">
        <v>-224.34</v>
      </c>
      <c r="H14" s="3"/>
      <c r="I14" s="3"/>
      <c r="J14" s="18" t="s">
        <v>80</v>
      </c>
    </row>
    <row r="17" spans="6:7" x14ac:dyDescent="0.25">
      <c r="F17" s="8" t="s">
        <v>16</v>
      </c>
      <c r="G17" s="15">
        <f>F9-G14</f>
        <v>0</v>
      </c>
    </row>
    <row r="19" spans="6:7" ht="15.75" x14ac:dyDescent="0.25">
      <c r="F19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02037-4C1C-4C44-9511-D5CD9CC44FF4}">
  <dimension ref="A1:K31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87</v>
      </c>
      <c r="C6" s="21">
        <v>45442</v>
      </c>
      <c r="D6" s="22" t="s">
        <v>81</v>
      </c>
      <c r="E6" s="23">
        <v>10</v>
      </c>
      <c r="F6" s="28">
        <v>-357</v>
      </c>
      <c r="G6" s="24" t="s">
        <v>65</v>
      </c>
      <c r="H6" s="23"/>
      <c r="I6" s="23" t="s">
        <v>14</v>
      </c>
      <c r="J6" s="25" t="s">
        <v>82</v>
      </c>
      <c r="K6" s="7">
        <v>45442</v>
      </c>
    </row>
    <row r="7" spans="1:11" x14ac:dyDescent="0.25">
      <c r="A7" s="11" t="s">
        <v>29</v>
      </c>
      <c r="C7" s="21">
        <v>45442</v>
      </c>
      <c r="D7" s="22" t="s">
        <v>81</v>
      </c>
      <c r="E7" s="23">
        <v>10</v>
      </c>
      <c r="F7" s="28">
        <v>-1250</v>
      </c>
      <c r="G7" s="24" t="s">
        <v>65</v>
      </c>
      <c r="H7" s="23"/>
      <c r="I7" s="23" t="s">
        <v>14</v>
      </c>
      <c r="J7" s="25" t="s">
        <v>83</v>
      </c>
      <c r="K7" s="7">
        <v>45442</v>
      </c>
    </row>
    <row r="8" spans="1:11" x14ac:dyDescent="0.25">
      <c r="A8" s="5" t="s">
        <v>84</v>
      </c>
      <c r="C8" s="21">
        <v>45453</v>
      </c>
      <c r="D8" s="22" t="s">
        <v>81</v>
      </c>
      <c r="E8" s="23">
        <v>10</v>
      </c>
      <c r="F8" s="28">
        <v>-210</v>
      </c>
      <c r="G8" s="24" t="s">
        <v>65</v>
      </c>
      <c r="H8" s="23"/>
      <c r="I8" s="23" t="s">
        <v>14</v>
      </c>
      <c r="J8" s="25" t="s">
        <v>82</v>
      </c>
      <c r="K8" s="7">
        <v>45453</v>
      </c>
    </row>
    <row r="9" spans="1:11" x14ac:dyDescent="0.25">
      <c r="C9" s="21">
        <v>45453</v>
      </c>
      <c r="D9" s="22" t="s">
        <v>85</v>
      </c>
      <c r="E9" s="23">
        <v>10</v>
      </c>
      <c r="F9" s="28">
        <v>210</v>
      </c>
      <c r="G9" s="24" t="s">
        <v>65</v>
      </c>
      <c r="H9" s="23"/>
      <c r="I9" s="23" t="s">
        <v>14</v>
      </c>
      <c r="J9" s="25" t="s">
        <v>86</v>
      </c>
      <c r="K9" s="7">
        <v>45453</v>
      </c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-1607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45454</v>
      </c>
      <c r="F26" s="4">
        <v>10</v>
      </c>
      <c r="G26" s="30">
        <v>-1607</v>
      </c>
      <c r="H26" s="3"/>
      <c r="I26" s="3"/>
      <c r="J26" s="18" t="s">
        <v>88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3D3F9-9A72-4A34-ADAC-E63ECEC9EAEC}">
  <dimension ref="A1:K31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91</v>
      </c>
      <c r="C6" s="21">
        <v>45442</v>
      </c>
      <c r="D6" s="22" t="s">
        <v>89</v>
      </c>
      <c r="E6" s="23">
        <v>10</v>
      </c>
      <c r="F6" s="28">
        <v>-236.96</v>
      </c>
      <c r="G6" s="24" t="s">
        <v>24</v>
      </c>
      <c r="H6" s="23"/>
      <c r="I6" s="23" t="s">
        <v>14</v>
      </c>
      <c r="J6" s="25" t="s">
        <v>90</v>
      </c>
      <c r="K6" s="7">
        <v>45442</v>
      </c>
    </row>
    <row r="7" spans="1:11" x14ac:dyDescent="0.25">
      <c r="A7" s="11" t="s">
        <v>29</v>
      </c>
      <c r="C7" s="21"/>
      <c r="D7" s="22"/>
      <c r="E7" s="23">
        <v>10</v>
      </c>
      <c r="F7" s="28"/>
      <c r="G7" s="24" t="s">
        <v>24</v>
      </c>
      <c r="H7" s="23"/>
      <c r="I7" s="23" t="s">
        <v>14</v>
      </c>
      <c r="J7" s="25"/>
      <c r="K7" s="7"/>
    </row>
    <row r="8" spans="1:11" x14ac:dyDescent="0.25">
      <c r="A8" s="5" t="s">
        <v>56</v>
      </c>
      <c r="C8" s="21"/>
      <c r="D8" s="22"/>
      <c r="E8" s="23">
        <v>10</v>
      </c>
      <c r="F8" s="28"/>
      <c r="G8" s="24" t="s">
        <v>24</v>
      </c>
      <c r="H8" s="23"/>
      <c r="I8" s="23" t="s">
        <v>14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-236.96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45210</v>
      </c>
      <c r="F26" s="4">
        <v>10</v>
      </c>
      <c r="G26" s="30">
        <v>-236.96</v>
      </c>
      <c r="H26" s="3"/>
      <c r="I26" s="3"/>
      <c r="J26" s="18" t="s">
        <v>92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148F-AC77-49D4-965D-240ADE5E6B66}">
  <dimension ref="A1:K31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94</v>
      </c>
      <c r="C6" s="21">
        <v>45435</v>
      </c>
      <c r="D6" s="22" t="s">
        <v>89</v>
      </c>
      <c r="E6" s="23">
        <v>10</v>
      </c>
      <c r="F6" s="28">
        <v>-455.1</v>
      </c>
      <c r="G6" s="24" t="s">
        <v>13</v>
      </c>
      <c r="H6" s="23"/>
      <c r="I6" s="23" t="s">
        <v>14</v>
      </c>
      <c r="J6" s="25" t="s">
        <v>93</v>
      </c>
      <c r="K6" s="7">
        <v>45435</v>
      </c>
    </row>
    <row r="7" spans="1:11" x14ac:dyDescent="0.25">
      <c r="A7" s="11" t="s">
        <v>29</v>
      </c>
      <c r="C7" s="21">
        <v>45446</v>
      </c>
      <c r="D7" s="22" t="s">
        <v>89</v>
      </c>
      <c r="E7" s="23">
        <v>10</v>
      </c>
      <c r="F7" s="28">
        <v>-260.22000000000003</v>
      </c>
      <c r="G7" s="24" t="s">
        <v>13</v>
      </c>
      <c r="H7" s="23"/>
      <c r="I7" s="23" t="s">
        <v>14</v>
      </c>
      <c r="J7" s="25" t="s">
        <v>93</v>
      </c>
      <c r="K7" s="7">
        <v>45446</v>
      </c>
    </row>
    <row r="8" spans="1:11" x14ac:dyDescent="0.25">
      <c r="A8" s="5" t="s">
        <v>56</v>
      </c>
      <c r="C8" s="21"/>
      <c r="D8" s="22"/>
      <c r="E8" s="23">
        <v>10</v>
      </c>
      <c r="F8" s="28"/>
      <c r="G8" s="24" t="s">
        <v>24</v>
      </c>
      <c r="H8" s="23"/>
      <c r="I8" s="23" t="s">
        <v>14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-715.32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45423</v>
      </c>
      <c r="F26" s="4">
        <v>10</v>
      </c>
      <c r="G26" s="30">
        <v>-715.32</v>
      </c>
      <c r="H26" s="3"/>
      <c r="I26" s="3"/>
      <c r="J26" s="18" t="s">
        <v>95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D8ECA-00E4-4CDC-9A51-2A8E83AEEFE7}">
  <dimension ref="A1:K30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11" t="s">
        <v>29</v>
      </c>
      <c r="C6" s="21">
        <v>45447</v>
      </c>
      <c r="D6" s="22" t="s">
        <v>114</v>
      </c>
      <c r="E6" s="23">
        <v>10</v>
      </c>
      <c r="F6" s="28">
        <v>-4.75</v>
      </c>
      <c r="G6" s="24" t="s">
        <v>13</v>
      </c>
      <c r="H6" s="23"/>
      <c r="I6" s="23" t="s">
        <v>14</v>
      </c>
      <c r="J6" s="25" t="s">
        <v>115</v>
      </c>
      <c r="K6" s="7">
        <v>45447</v>
      </c>
    </row>
    <row r="7" spans="1:11" x14ac:dyDescent="0.25">
      <c r="A7" s="5" t="s">
        <v>56</v>
      </c>
      <c r="C7" s="21">
        <v>45447</v>
      </c>
      <c r="D7" s="22" t="s">
        <v>114</v>
      </c>
      <c r="E7" s="23">
        <v>10</v>
      </c>
      <c r="F7" s="28">
        <v>-2.2000000000000002</v>
      </c>
      <c r="G7" s="24" t="s">
        <v>24</v>
      </c>
      <c r="H7" s="23"/>
      <c r="I7" s="23" t="s">
        <v>14</v>
      </c>
      <c r="J7" s="25" t="s">
        <v>116</v>
      </c>
      <c r="K7" s="7">
        <v>45447</v>
      </c>
    </row>
    <row r="8" spans="1:11" x14ac:dyDescent="0.25">
      <c r="C8" s="21"/>
      <c r="D8" s="22"/>
      <c r="E8" s="23">
        <v>10</v>
      </c>
      <c r="F8" s="28"/>
      <c r="G8" s="24" t="s">
        <v>24</v>
      </c>
      <c r="H8" s="23"/>
      <c r="I8" s="23" t="s">
        <v>14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24</v>
      </c>
      <c r="H9" s="23"/>
      <c r="I9" s="23" t="s">
        <v>14</v>
      </c>
      <c r="J9" s="25"/>
      <c r="K9" s="7"/>
    </row>
    <row r="10" spans="1:11" x14ac:dyDescent="0.25">
      <c r="C10" s="25"/>
      <c r="D10" s="22"/>
      <c r="E10" s="23">
        <v>10</v>
      </c>
      <c r="F10" s="29"/>
      <c r="G10" s="24" t="s">
        <v>24</v>
      </c>
      <c r="H10" s="23"/>
      <c r="I10" s="23" t="s">
        <v>14</v>
      </c>
      <c r="J10" s="25"/>
      <c r="K10" s="5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6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7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ht="15.75" thickBot="1" x14ac:dyDescent="0.3">
      <c r="E20" s="19" t="s">
        <v>15</v>
      </c>
      <c r="F20" s="20">
        <f>SUM(F6:F19)</f>
        <v>-6.95</v>
      </c>
    </row>
    <row r="21" spans="1:11" ht="15.75" x14ac:dyDescent="0.25">
      <c r="A21" s="9"/>
    </row>
    <row r="23" spans="1:11" ht="82.5" customHeight="1" x14ac:dyDescent="0.25">
      <c r="D23" s="16" t="s">
        <v>0</v>
      </c>
      <c r="E23" s="14" t="s">
        <v>22</v>
      </c>
      <c r="F23" t="s">
        <v>33</v>
      </c>
      <c r="G23" s="14" t="s">
        <v>35</v>
      </c>
      <c r="H23" t="s">
        <v>33</v>
      </c>
      <c r="I23" t="s">
        <v>33</v>
      </c>
      <c r="J23" s="14" t="s">
        <v>31</v>
      </c>
    </row>
    <row r="24" spans="1:11" ht="15.75" x14ac:dyDescent="0.25">
      <c r="A24" s="6"/>
      <c r="D24" t="s">
        <v>1</v>
      </c>
      <c r="E24" s="11" t="s">
        <v>21</v>
      </c>
      <c r="F24" t="s">
        <v>2</v>
      </c>
      <c r="G24" s="11" t="s">
        <v>3</v>
      </c>
      <c r="H24" t="s">
        <v>4</v>
      </c>
      <c r="I24" t="s">
        <v>5</v>
      </c>
      <c r="J24" t="s">
        <v>6</v>
      </c>
    </row>
    <row r="25" spans="1:11" ht="15.75" x14ac:dyDescent="0.25">
      <c r="A25" s="13" t="s">
        <v>23</v>
      </c>
      <c r="D25" s="3" t="s">
        <v>8</v>
      </c>
      <c r="E25" s="7">
        <v>45454</v>
      </c>
      <c r="F25" s="4">
        <v>10</v>
      </c>
      <c r="G25" s="30">
        <v>-6.95</v>
      </c>
      <c r="H25" s="3"/>
      <c r="I25" s="3"/>
      <c r="J25" s="18" t="s">
        <v>117</v>
      </c>
    </row>
    <row r="28" spans="1:11" x14ac:dyDescent="0.25">
      <c r="F28" s="8" t="s">
        <v>16</v>
      </c>
      <c r="G28" s="15">
        <f>F20-G25</f>
        <v>0</v>
      </c>
    </row>
    <row r="30" spans="1:11" ht="15.75" x14ac:dyDescent="0.25">
      <c r="F30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A288-033B-4A57-AE45-338B1D7D7D6A}">
  <dimension ref="A1:K31"/>
  <sheetViews>
    <sheetView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133</v>
      </c>
      <c r="C6" s="21">
        <v>45433</v>
      </c>
      <c r="D6" s="22" t="s">
        <v>114</v>
      </c>
      <c r="E6" s="23">
        <v>10</v>
      </c>
      <c r="F6" s="28">
        <v>-7</v>
      </c>
      <c r="G6" s="24" t="s">
        <v>13</v>
      </c>
      <c r="H6" s="23"/>
      <c r="I6" s="23" t="s">
        <v>14</v>
      </c>
      <c r="J6" s="25" t="s">
        <v>128</v>
      </c>
      <c r="K6" s="7">
        <v>45433</v>
      </c>
    </row>
    <row r="7" spans="1:11" x14ac:dyDescent="0.25">
      <c r="A7" s="11" t="s">
        <v>29</v>
      </c>
      <c r="C7" s="21">
        <v>45440</v>
      </c>
      <c r="D7" s="22" t="s">
        <v>114</v>
      </c>
      <c r="E7" s="23">
        <v>10</v>
      </c>
      <c r="F7" s="28">
        <v>-1.95</v>
      </c>
      <c r="G7" s="24" t="s">
        <v>24</v>
      </c>
      <c r="H7" s="23"/>
      <c r="I7" s="23" t="s">
        <v>14</v>
      </c>
      <c r="J7" s="25" t="s">
        <v>129</v>
      </c>
      <c r="K7" s="7"/>
    </row>
    <row r="8" spans="1:11" x14ac:dyDescent="0.25">
      <c r="A8" s="5" t="s">
        <v>84</v>
      </c>
      <c r="C8" s="21">
        <v>45442</v>
      </c>
      <c r="D8" s="22" t="s">
        <v>130</v>
      </c>
      <c r="E8" s="23">
        <v>10</v>
      </c>
      <c r="F8" s="28">
        <v>-5.5</v>
      </c>
      <c r="G8" s="24" t="s">
        <v>13</v>
      </c>
      <c r="H8" s="23"/>
      <c r="I8" s="23" t="s">
        <v>14</v>
      </c>
      <c r="J8" s="25" t="s">
        <v>131</v>
      </c>
      <c r="K8" s="7"/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-14.45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45454</v>
      </c>
      <c r="F26" s="4">
        <v>10</v>
      </c>
      <c r="G26" s="30">
        <v>-14.45</v>
      </c>
      <c r="H26" s="3"/>
      <c r="I26" s="3"/>
      <c r="J26" s="18" t="s">
        <v>132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376F-042C-4264-9042-9989B492257F}">
  <dimension ref="A1:K19"/>
  <sheetViews>
    <sheetView zoomScale="90" zoomScaleNormal="90" workbookViewId="0">
      <selection activeCell="A6" sqref="A6"/>
    </sheetView>
  </sheetViews>
  <sheetFormatPr defaultColWidth="9.42578125" defaultRowHeight="15" x14ac:dyDescent="0.25"/>
  <cols>
    <col min="1" max="1" width="40.5703125" style="38" customWidth="1"/>
    <col min="2" max="2" width="2.7109375" style="2" hidden="1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9" width="5.85546875" customWidth="1"/>
    <col min="10" max="10" width="49.28515625" customWidth="1"/>
    <col min="11" max="11" width="11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69.75" x14ac:dyDescent="0.35">
      <c r="A1" s="37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39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40" t="s">
        <v>137</v>
      </c>
      <c r="C6" s="21">
        <v>45453</v>
      </c>
      <c r="D6" s="22" t="s">
        <v>134</v>
      </c>
      <c r="E6" s="23">
        <v>10</v>
      </c>
      <c r="F6" s="28">
        <v>-129.9</v>
      </c>
      <c r="G6" s="24" t="s">
        <v>24</v>
      </c>
      <c r="H6" s="23"/>
      <c r="I6" s="23" t="s">
        <v>14</v>
      </c>
      <c r="J6" s="25" t="s">
        <v>135</v>
      </c>
      <c r="K6" s="21">
        <v>45453</v>
      </c>
    </row>
    <row r="7" spans="1:11" ht="45" x14ac:dyDescent="0.25">
      <c r="A7" s="39" t="s">
        <v>29</v>
      </c>
      <c r="C7" s="21"/>
      <c r="D7" s="22"/>
      <c r="E7" s="23">
        <v>10</v>
      </c>
      <c r="F7" s="28"/>
      <c r="G7" s="24"/>
      <c r="H7" s="23"/>
      <c r="I7" s="23" t="s">
        <v>14</v>
      </c>
      <c r="J7" s="25"/>
      <c r="K7" s="21"/>
    </row>
    <row r="8" spans="1:11" x14ac:dyDescent="0.25">
      <c r="A8" s="40" t="s">
        <v>56</v>
      </c>
      <c r="C8" s="21"/>
      <c r="D8" s="22"/>
      <c r="E8" s="23">
        <v>10</v>
      </c>
      <c r="F8" s="28"/>
      <c r="G8" s="24"/>
      <c r="H8" s="23"/>
      <c r="I8" s="23" t="s">
        <v>14</v>
      </c>
      <c r="J8" s="25"/>
      <c r="K8" s="21"/>
    </row>
    <row r="9" spans="1:11" ht="15.75" thickBot="1" x14ac:dyDescent="0.3">
      <c r="E9" s="19" t="s">
        <v>15</v>
      </c>
      <c r="F9" s="41">
        <f>SUM(F6:F8)</f>
        <v>-129.9</v>
      </c>
    </row>
    <row r="10" spans="1:11" ht="15.75" x14ac:dyDescent="0.25">
      <c r="A10" s="42"/>
    </row>
    <row r="12" spans="1:11" ht="82.5" customHeight="1" x14ac:dyDescent="0.25">
      <c r="D12" s="16" t="s">
        <v>0</v>
      </c>
      <c r="E12" s="14" t="s">
        <v>22</v>
      </c>
      <c r="F12" t="s">
        <v>33</v>
      </c>
      <c r="G12" s="14" t="s">
        <v>35</v>
      </c>
      <c r="H12" t="s">
        <v>33</v>
      </c>
      <c r="I12" t="s">
        <v>33</v>
      </c>
      <c r="J12" s="14" t="s">
        <v>31</v>
      </c>
    </row>
    <row r="13" spans="1:11" ht="15.75" x14ac:dyDescent="0.25">
      <c r="A13" s="43"/>
      <c r="D13" t="s">
        <v>1</v>
      </c>
      <c r="E13" s="11" t="s">
        <v>21</v>
      </c>
      <c r="F13" t="s">
        <v>2</v>
      </c>
      <c r="G13" s="11" t="s">
        <v>3</v>
      </c>
      <c r="H13" t="s">
        <v>4</v>
      </c>
      <c r="I13" t="s">
        <v>5</v>
      </c>
      <c r="J13" t="s">
        <v>6</v>
      </c>
    </row>
    <row r="14" spans="1:11" ht="31.5" x14ac:dyDescent="0.25">
      <c r="A14" s="44" t="s">
        <v>23</v>
      </c>
      <c r="D14" s="3" t="s">
        <v>8</v>
      </c>
      <c r="E14" s="7">
        <v>45454</v>
      </c>
      <c r="F14" s="4">
        <v>10</v>
      </c>
      <c r="G14" s="30">
        <v>-129.9</v>
      </c>
      <c r="H14" s="3"/>
      <c r="I14" s="3"/>
      <c r="J14" s="18" t="s">
        <v>136</v>
      </c>
    </row>
    <row r="17" spans="6:7" x14ac:dyDescent="0.25">
      <c r="F17" s="8" t="s">
        <v>16</v>
      </c>
      <c r="G17" s="15">
        <f>F9-G14</f>
        <v>0</v>
      </c>
    </row>
    <row r="19" spans="6:7" ht="15.75" x14ac:dyDescent="0.25">
      <c r="F19" s="9" t="s">
        <v>17</v>
      </c>
    </row>
  </sheetData>
  <autoFilter ref="J1:J19" xr:uid="{AF236925-298E-43AB-9B60-0B64D84E7E02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Facilities</vt:lpstr>
      <vt:lpstr>Family Support</vt:lpstr>
      <vt:lpstr>Greenspace</vt:lpstr>
      <vt:lpstr>Housing</vt:lpstr>
      <vt:lpstr>Housing1</vt:lpstr>
      <vt:lpstr>Housing2</vt:lpstr>
      <vt:lpstr>Housing3</vt:lpstr>
      <vt:lpstr>Housing4</vt:lpstr>
      <vt:lpstr>JWS</vt:lpstr>
      <vt:lpstr>JWS1</vt:lpstr>
      <vt:lpstr>JWS2</vt:lpstr>
      <vt:lpstr>Legal</vt:lpstr>
      <vt:lpstr>Strategic Mngmt</vt:lpstr>
      <vt:lpstr>Theatre</vt:lpstr>
      <vt:lpstr>Theatre2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Nwokeoma</dc:creator>
  <cp:lastModifiedBy>Michelle Smith</cp:lastModifiedBy>
  <dcterms:created xsi:type="dcterms:W3CDTF">2023-10-10T09:35:32Z</dcterms:created>
  <dcterms:modified xsi:type="dcterms:W3CDTF">2024-06-26T06:34:05Z</dcterms:modified>
</cp:coreProperties>
</file>